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worksheets/sheet3.xml" ContentType="application/vnd.openxmlformats-officedocument.spreadsheetml.work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4.xml" ContentType="application/vnd.openxmlformats-officedocument.spreadsheetml.worksheet+xml"/>
  <Override PartName="/xl/chartsheets/sheet4.xml" ContentType="application/vnd.openxmlformats-officedocument.spreadsheetml.chartsheet+xml"/>
  <Override PartName="/xl/worksheets/sheet5.xml" ContentType="application/vnd.openxmlformats-officedocument.spreadsheetml.work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worksheets/sheet6.xml" ContentType="application/vnd.openxmlformats-officedocument.spreadsheetml.worksheet+xml"/>
  <Override PartName="/xl/chartsheets/sheet18.xml" ContentType="application/vnd.openxmlformats-officedocument.spreadsheetml.chartsheet+xml"/>
  <Override PartName="/xl/worksheets/sheet7.xml" ContentType="application/vnd.openxmlformats-officedocument.spreadsheetml.worksheet+xml"/>
  <Override PartName="/xl/chartsheets/sheet19.xml" ContentType="application/vnd.openxmlformats-officedocument.spreadsheetml.chartsheet+xml"/>
  <Override PartName="/xl/chartsheets/sheet20.xml" ContentType="application/vnd.openxmlformats-officedocument.spreadsheetml.chartsheet+xml"/>
  <Override PartName="/xl/chartsheets/sheet21.xml" ContentType="application/vnd.openxmlformats-officedocument.spreadsheetml.chartsheet+xml"/>
  <Override PartName="/xl/worksheets/sheet8.xml" ContentType="application/vnd.openxmlformats-officedocument.spreadsheetml.worksheet+xml"/>
  <Override PartName="/xl/chartsheets/sheet22.xml" ContentType="application/vnd.openxmlformats-officedocument.spreadsheetml.chartsheet+xml"/>
  <Override PartName="/xl/chartsheets/sheet23.xml" ContentType="application/vnd.openxmlformats-officedocument.spreadsheetml.chartsheet+xml"/>
  <Override PartName="/xl/worksheets/sheet9.xml" ContentType="application/vnd.openxmlformats-officedocument.spreadsheetml.worksheet+xml"/>
  <Override PartName="/xl/chartsheets/sheet24.xml" ContentType="application/vnd.openxmlformats-officedocument.spreadsheetml.chartsheet+xml"/>
  <Override PartName="/xl/chartsheets/sheet25.xml" ContentType="application/vnd.openxmlformats-officedocument.spreadsheetml.chartsheet+xml"/>
  <Override PartName="/xl/chartsheets/sheet26.xml" ContentType="application/vnd.openxmlformats-officedocument.spreadsheetml.chartsheet+xml"/>
  <Override PartName="/xl/worksheets/sheet10.xml" ContentType="application/vnd.openxmlformats-officedocument.spreadsheetml.worksheet+xml"/>
  <Override PartName="/xl/chartsheets/sheet27.xml" ContentType="application/vnd.openxmlformats-officedocument.spreadsheetml.chartsheet+xml"/>
  <Override PartName="/xl/chartsheets/sheet28.xml" ContentType="application/vnd.openxmlformats-officedocument.spreadsheetml.chartsheet+xml"/>
  <Override PartName="/xl/chartsheets/sheet29.xml" ContentType="application/vnd.openxmlformats-officedocument.spreadsheetml.chartsheet+xml"/>
  <Override PartName="/xl/chartsheets/sheet30.xml" ContentType="application/vnd.openxmlformats-officedocument.spreadsheetml.chartsheet+xml"/>
  <Override PartName="/xl/worksheets/sheet11.xml" ContentType="application/vnd.openxmlformats-officedocument.spreadsheetml.worksheet+xml"/>
  <Override PartName="/xl/chartsheets/sheet31.xml" ContentType="application/vnd.openxmlformats-officedocument.spreadsheetml.chartsheet+xml"/>
  <Override PartName="/xl/worksheets/sheet12.xml" ContentType="application/vnd.openxmlformats-officedocument.spreadsheetml.worksheet+xml"/>
  <Override PartName="/xl/chartsheets/sheet32.xml" ContentType="application/vnd.openxmlformats-officedocument.spreadsheetml.chartsheet+xml"/>
  <Override PartName="/xl/chartsheets/sheet33.xml" ContentType="application/vnd.openxmlformats-officedocument.spreadsheetml.chartsheet+xml"/>
  <Override PartName="/xl/chartsheets/sheet34.xml" ContentType="application/vnd.openxmlformats-officedocument.spreadsheetml.chartsheet+xml"/>
  <Override PartName="/xl/chartsheets/sheet35.xml" ContentType="application/vnd.openxmlformats-officedocument.spreadsheetml.chartsheet+xml"/>
  <Override PartName="/xl/chartsheets/sheet36.xml" ContentType="application/vnd.openxmlformats-officedocument.spreadsheetml.chartsheet+xml"/>
  <Override PartName="/xl/chartsheets/sheet37.xml" ContentType="application/vnd.openxmlformats-officedocument.spreadsheetml.chartsheet+xml"/>
  <Override PartName="/xl/worksheets/sheet13.xml" ContentType="application/vnd.openxmlformats-officedocument.spreadsheetml.worksheet+xml"/>
  <Override PartName="/xl/chartsheets/sheet38.xml" ContentType="application/vnd.openxmlformats-officedocument.spreadsheetml.chartsheet+xml"/>
  <Override PartName="/xl/chartsheets/sheet39.xml" ContentType="application/vnd.openxmlformats-officedocument.spreadsheetml.chartsheet+xml"/>
  <Override PartName="/xl/chartsheets/sheet40.xml" ContentType="application/vnd.openxmlformats-officedocument.spreadsheetml.chartsheet+xml"/>
  <Override PartName="/xl/chartsheets/sheet41.xml" ContentType="application/vnd.openxmlformats-officedocument.spreadsheetml.chartsheet+xml"/>
  <Override PartName="/xl/worksheets/sheet14.xml" ContentType="application/vnd.openxmlformats-officedocument.spreadsheetml.worksheet+xml"/>
  <Override PartName="/xl/chartsheets/sheet42.xml" ContentType="application/vnd.openxmlformats-officedocument.spreadsheetml.chartsheet+xml"/>
  <Override PartName="/xl/worksheets/sheet15.xml" ContentType="application/vnd.openxmlformats-officedocument.spreadsheetml.worksheet+xml"/>
  <Override PartName="/xl/chartsheets/sheet43.xml" ContentType="application/vnd.openxmlformats-officedocument.spreadsheetml.chartsheet+xml"/>
  <Override PartName="/xl/chartsheets/sheet44.xml" ContentType="application/vnd.openxmlformats-officedocument.spreadsheetml.chartsheet+xml"/>
  <Override PartName="/xl/worksheets/sheet16.xml" ContentType="application/vnd.openxmlformats-officedocument.spreadsheetml.worksheet+xml"/>
  <Override PartName="/xl/chartsheets/sheet45.xml" ContentType="application/vnd.openxmlformats-officedocument.spreadsheetml.chartsheet+xml"/>
  <Override PartName="/xl/chartsheets/sheet46.xml" ContentType="application/vnd.openxmlformats-officedocument.spreadsheetml.chartsheet+xml"/>
  <Override PartName="/xl/worksheets/sheet17.xml" ContentType="application/vnd.openxmlformats-officedocument.spreadsheetml.worksheet+xml"/>
  <Override PartName="/xl/chartsheets/sheet47.xml" ContentType="application/vnd.openxmlformats-officedocument.spreadsheetml.chartsheet+xml"/>
  <Override PartName="/xl/chartsheets/sheet48.xml" ContentType="application/vnd.openxmlformats-officedocument.spreadsheetml.chartsheet+xml"/>
  <Override PartName="/xl/worksheets/sheet18.xml" ContentType="application/vnd.openxmlformats-officedocument.spreadsheetml.worksheet+xml"/>
  <Override PartName="/xl/chartsheets/sheet49.xml" ContentType="application/vnd.openxmlformats-officedocument.spreadsheetml.chartsheet+xml"/>
  <Override PartName="/xl/worksheets/sheet19.xml" ContentType="application/vnd.openxmlformats-officedocument.spreadsheetml.worksheet+xml"/>
  <Override PartName="/xl/chartsheets/sheet50.xml" ContentType="application/vnd.openxmlformats-officedocument.spreadsheetml.chartsheet+xml"/>
  <Override PartName="/xl/chartsheets/sheet51.xml" ContentType="application/vnd.openxmlformats-officedocument.spreadsheetml.chartsheet+xml"/>
  <Override PartName="/xl/worksheets/sheet20.xml" ContentType="application/vnd.openxmlformats-officedocument.spreadsheetml.worksheet+xml"/>
  <Override PartName="/xl/chartsheets/sheet52.xml" ContentType="application/vnd.openxmlformats-officedocument.spreadsheetml.chartsheet+xml"/>
  <Override PartName="/xl/chartsheets/sheet53.xml" ContentType="application/vnd.openxmlformats-officedocument.spreadsheetml.chartsheet+xml"/>
  <Override PartName="/xl/chartsheets/sheet54.xml" ContentType="application/vnd.openxmlformats-officedocument.spreadsheetml.chartsheet+xml"/>
  <Override PartName="/xl/chartsheets/sheet55.xml" ContentType="application/vnd.openxmlformats-officedocument.spreadsheetml.chartsheet+xml"/>
  <Override PartName="/xl/worksheets/sheet21.xml" ContentType="application/vnd.openxmlformats-officedocument.spreadsheetml.worksheet+xml"/>
  <Override PartName="/xl/chartsheets/sheet56.xml" ContentType="application/vnd.openxmlformats-officedocument.spreadsheetml.chartsheet+xml"/>
  <Override PartName="/xl/chartsheets/sheet57.xml" ContentType="application/vnd.openxmlformats-officedocument.spreadsheetml.chartsheet+xml"/>
  <Override PartName="/xl/chartsheets/sheet58.xml" ContentType="application/vnd.openxmlformats-officedocument.spreadsheetml.chartsheet+xml"/>
  <Override PartName="/xl/worksheets/sheet22.xml" ContentType="application/vnd.openxmlformats-officedocument.spreadsheetml.worksheet+xml"/>
  <Override PartName="/xl/chartsheets/sheet59.xml" ContentType="application/vnd.openxmlformats-officedocument.spreadsheetml.chartsheet+xml"/>
  <Override PartName="/xl/chartsheets/sheet60.xml" ContentType="application/vnd.openxmlformats-officedocument.spreadsheetml.chartsheet+xml"/>
  <Override PartName="/xl/chartsheets/sheet61.xml" ContentType="application/vnd.openxmlformats-officedocument.spreadsheetml.chartsheet+xml"/>
  <Override PartName="/xl/chartsheets/sheet62.xml" ContentType="application/vnd.openxmlformats-officedocument.spreadsheetml.chartsheet+xml"/>
  <Override PartName="/xl/chartsheets/sheet63.xml" ContentType="application/vnd.openxmlformats-officedocument.spreadsheetml.chartsheet+xml"/>
  <Override PartName="/xl/chartsheets/sheet64.xml" ContentType="application/vnd.openxmlformats-officedocument.spreadsheetml.chartsheet+xml"/>
  <Override PartName="/xl/worksheets/sheet23.xml" ContentType="application/vnd.openxmlformats-officedocument.spreadsheetml.worksheet+xml"/>
  <Override PartName="/xl/chartsheets/sheet65.xml" ContentType="application/vnd.openxmlformats-officedocument.spreadsheetml.chartsheet+xml"/>
  <Override PartName="/xl/worksheets/sheet24.xml" ContentType="application/vnd.openxmlformats-officedocument.spreadsheetml.worksheet+xml"/>
  <Override PartName="/xl/chartsheets/sheet66.xml" ContentType="application/vnd.openxmlformats-officedocument.spreadsheetml.chartsheet+xml"/>
  <Override PartName="/xl/chartsheets/sheet67.xml" ContentType="application/vnd.openxmlformats-officedocument.spreadsheetml.chartsheet+xml"/>
  <Override PartName="/xl/worksheets/sheet25.xml" ContentType="application/vnd.openxmlformats-officedocument.spreadsheetml.worksheet+xml"/>
  <Override PartName="/xl/chartsheets/sheet68.xml" ContentType="application/vnd.openxmlformats-officedocument.spreadsheetml.chartsheet+xml"/>
  <Override PartName="/xl/worksheets/sheet26.xml" ContentType="application/vnd.openxmlformats-officedocument.spreadsheetml.worksheet+xml"/>
  <Override PartName="/xl/chartsheets/sheet69.xml" ContentType="application/vnd.openxmlformats-officedocument.spreadsheetml.chartsheet+xml"/>
  <Override PartName="/xl/worksheets/sheet27.xml" ContentType="application/vnd.openxmlformats-officedocument.spreadsheetml.worksheet+xml"/>
  <Override PartName="/xl/chartsheets/sheet70.xml" ContentType="application/vnd.openxmlformats-officedocument.spreadsheetml.chartsheet+xml"/>
  <Override PartName="/xl/worksheets/sheet28.xml" ContentType="application/vnd.openxmlformats-officedocument.spreadsheetml.worksheet+xml"/>
  <Override PartName="/xl/chartsheets/sheet71.xml" ContentType="application/vnd.openxmlformats-officedocument.spreadsheetml.chartsheet+xml"/>
  <Override PartName="/xl/chartsheets/sheet72.xml" ContentType="application/vnd.openxmlformats-officedocument.spreadsheetml.chartsheet+xml"/>
  <Override PartName="/xl/worksheets/sheet29.xml" ContentType="application/vnd.openxmlformats-officedocument.spreadsheetml.worksheet+xml"/>
  <Override PartName="/xl/chartsheets/sheet73.xml" ContentType="application/vnd.openxmlformats-officedocument.spreadsheetml.chartsheet+xml"/>
  <Override PartName="/xl/chartsheets/sheet74.xml" ContentType="application/vnd.openxmlformats-officedocument.spreadsheetml.chartsheet+xml"/>
  <Override PartName="/xl/worksheets/sheet30.xml" ContentType="application/vnd.openxmlformats-officedocument.spreadsheetml.worksheet+xml"/>
  <Override PartName="/xl/chartsheets/sheet75.xml" ContentType="application/vnd.openxmlformats-officedocument.spreadsheetml.chartsheet+xml"/>
  <Override PartName="/xl/worksheets/sheet31.xml" ContentType="application/vnd.openxmlformats-officedocument.spreadsheetml.worksheet+xml"/>
  <Override PartName="/xl/chartsheets/sheet76.xml" ContentType="application/vnd.openxmlformats-officedocument.spreadsheetml.chartsheet+xml"/>
  <Override PartName="/xl/chartsheets/sheet77.xml" ContentType="application/vnd.openxmlformats-officedocument.spreadsheetml.chartsheet+xml"/>
  <Override PartName="/xl/worksheets/sheet32.xml" ContentType="application/vnd.openxmlformats-officedocument.spreadsheetml.worksheet+xml"/>
  <Override PartName="/xl/chartsheets/sheet78.xml" ContentType="application/vnd.openxmlformats-officedocument.spreadsheetml.chartsheet+xml"/>
  <Override PartName="/xl/worksheets/sheet33.xml" ContentType="application/vnd.openxmlformats-officedocument.spreadsheetml.worksheet+xml"/>
  <Override PartName="/xl/chartsheets/sheet79.xml" ContentType="application/vnd.openxmlformats-officedocument.spreadsheetml.chartsheet+xml"/>
  <Override PartName="/xl/worksheets/sheet34.xml" ContentType="application/vnd.openxmlformats-officedocument.spreadsheetml.worksheet+xml"/>
  <Override PartName="/xl/chartsheets/sheet80.xml" ContentType="application/vnd.openxmlformats-officedocument.spreadsheetml.chartsheet+xml"/>
  <Override PartName="/xl/worksheets/sheet35.xml" ContentType="application/vnd.openxmlformats-officedocument.spreadsheetml.worksheet+xml"/>
  <Override PartName="/xl/chartsheets/sheet81.xml" ContentType="application/vnd.openxmlformats-officedocument.spreadsheetml.chartsheet+xml"/>
  <Override PartName="/xl/worksheets/sheet36.xml" ContentType="application/vnd.openxmlformats-officedocument.spreadsheetml.worksheet+xml"/>
  <Override PartName="/xl/chartsheets/sheet82.xml" ContentType="application/vnd.openxmlformats-officedocument.spreadsheetml.chartsheet+xml"/>
  <Override PartName="/xl/chartsheets/sheet83.xml" ContentType="application/vnd.openxmlformats-officedocument.spreadsheetml.chartsheet+xml"/>
  <Override PartName="/xl/worksheets/sheet37.xml" ContentType="application/vnd.openxmlformats-officedocument.spreadsheetml.worksheet+xml"/>
  <Override PartName="/xl/chartsheets/sheet84.xml" ContentType="application/vnd.openxmlformats-officedocument.spreadsheetml.chartsheet+xml"/>
  <Override PartName="/xl/chartsheets/sheet85.xml" ContentType="application/vnd.openxmlformats-officedocument.spreadsheetml.chartsheet+xml"/>
  <Override PartName="/xl/worksheets/sheet38.xml" ContentType="application/vnd.openxmlformats-officedocument.spreadsheetml.worksheet+xml"/>
  <Override PartName="/xl/chartsheets/sheet86.xml" ContentType="application/vnd.openxmlformats-officedocument.spreadsheetml.chartsheet+xml"/>
  <Override PartName="/xl/worksheets/sheet39.xml" ContentType="application/vnd.openxmlformats-officedocument.spreadsheetml.worksheet+xml"/>
  <Override PartName="/xl/chartsheets/sheet87.xml" ContentType="application/vnd.openxmlformats-officedocument.spreadsheetml.chartsheet+xml"/>
  <Override PartName="/xl/worksheets/sheet40.xml" ContentType="application/vnd.openxmlformats-officedocument.spreadsheetml.worksheet+xml"/>
  <Override PartName="/xl/chartsheets/sheet88.xml" ContentType="application/vnd.openxmlformats-officedocument.spreadsheetml.chartsheet+xml"/>
  <Override PartName="/xl/worksheets/sheet41.xml" ContentType="application/vnd.openxmlformats-officedocument.spreadsheetml.worksheet+xml"/>
  <Override PartName="/xl/chartsheets/sheet89.xml" ContentType="application/vnd.openxmlformats-officedocument.spreadsheetml.chartsheet+xml"/>
  <Override PartName="/xl/worksheets/sheet42.xml" ContentType="application/vnd.openxmlformats-officedocument.spreadsheetml.worksheet+xml"/>
  <Override PartName="/xl/chartsheets/sheet90.xml" ContentType="application/vnd.openxmlformats-officedocument.spreadsheetml.chartsheet+xml"/>
  <Override PartName="/xl/chartsheets/sheet91.xml" ContentType="application/vnd.openxmlformats-officedocument.spreadsheetml.chartsheet+xml"/>
  <Override PartName="/xl/worksheets/sheet43.xml" ContentType="application/vnd.openxmlformats-officedocument.spreadsheetml.worksheet+xml"/>
  <Override PartName="/xl/chartsheets/sheet92.xml" ContentType="application/vnd.openxmlformats-officedocument.spreadsheetml.chartsheet+xml"/>
  <Override PartName="/xl/chartsheets/sheet93.xml" ContentType="application/vnd.openxmlformats-officedocument.spreadsheetml.chartsheet+xml"/>
  <Override PartName="/xl/worksheets/sheet44.xml" ContentType="application/vnd.openxmlformats-officedocument.spreadsheetml.worksheet+xml"/>
  <Override PartName="/xl/chartsheets/sheet94.xml" ContentType="application/vnd.openxmlformats-officedocument.spreadsheetml.chartsheet+xml"/>
  <Override PartName="/xl/chartsheets/sheet95.xml" ContentType="application/vnd.openxmlformats-officedocument.spreadsheetml.chartsheet+xml"/>
  <Override PartName="/xl/chartsheets/sheet96.xml" ContentType="application/vnd.openxmlformats-officedocument.spreadsheetml.chartsheet+xml"/>
  <Override PartName="/xl/chartsheets/sheet97.xml" ContentType="application/vnd.openxmlformats-officedocument.spreadsheetml.chartsheet+xml"/>
  <Override PartName="/xl/chartsheets/sheet98.xml" ContentType="application/vnd.openxmlformats-officedocument.spreadsheetml.chartsheet+xml"/>
  <Override PartName="/xl/chartsheets/sheet99.xml" ContentType="application/vnd.openxmlformats-officedocument.spreadsheetml.chartsheet+xml"/>
  <Override PartName="/xl/worksheets/sheet45.xml" ContentType="application/vnd.openxmlformats-officedocument.spreadsheetml.worksheet+xml"/>
  <Override PartName="/xl/chartsheets/sheet100.xml" ContentType="application/vnd.openxmlformats-officedocument.spreadsheetml.chartsheet+xml"/>
  <Override PartName="/xl/chartsheets/sheet101.xml" ContentType="application/vnd.openxmlformats-officedocument.spreadsheetml.chartsheet+xml"/>
  <Override PartName="/xl/worksheets/sheet46.xml" ContentType="application/vnd.openxmlformats-officedocument.spreadsheetml.worksheet+xml"/>
  <Override PartName="/xl/chartsheets/sheet102.xml" ContentType="application/vnd.openxmlformats-officedocument.spreadsheetml.chartsheet+xml"/>
  <Override PartName="/xl/chartsheets/sheet103.xml" ContentType="application/vnd.openxmlformats-officedocument.spreadsheetml.chartsheet+xml"/>
  <Override PartName="/xl/chartsheets/sheet104.xml" ContentType="application/vnd.openxmlformats-officedocument.spreadsheetml.chartsheet+xml"/>
  <Override PartName="/xl/chartsheets/sheet105.xml" ContentType="application/vnd.openxmlformats-officedocument.spreadsheetml.chartsheet+xml"/>
  <Override PartName="/xl/chartsheets/sheet106.xml" ContentType="application/vnd.openxmlformats-officedocument.spreadsheetml.chartsheet+xml"/>
  <Override PartName="/xl/chartsheets/sheet107.xml" ContentType="application/vnd.openxmlformats-officedocument.spreadsheetml.chartsheet+xml"/>
  <Override PartName="/xl/worksheets/sheet47.xml" ContentType="application/vnd.openxmlformats-officedocument.spreadsheetml.worksheet+xml"/>
  <Override PartName="/xl/chartsheets/sheet108.xml" ContentType="application/vnd.openxmlformats-officedocument.spreadsheetml.chartsheet+xml"/>
  <Override PartName="/xl/chartsheets/sheet109.xml" ContentType="application/vnd.openxmlformats-officedocument.spreadsheetml.chart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xml" ContentType="application/vnd.openxmlformats-officedocument.themeOverride+xml"/>
  <Override PartName="/xl/drawings/drawing54.xml" ContentType="application/vnd.openxmlformats-officedocument.drawingml.chartshapes+xml"/>
  <Override PartName="/xl/drawings/drawing55.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98.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03.xml" ContentType="application/vnd.openxmlformats-officedocument.drawingml.chartshapes+xml"/>
  <Override PartName="/xl/drawings/drawing104.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07.xml" ContentType="application/vnd.openxmlformats-officedocument.drawingml.chartshapes+xml"/>
  <Override PartName="/xl/drawings/drawing108.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11.xml" ContentType="application/vnd.openxmlformats-officedocument.drawingml.chartshapes+xml"/>
  <Override PartName="/xl/drawings/drawing112.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15.xml" ContentType="application/vnd.openxmlformats-officedocument.drawingml.chartshapes+xml"/>
  <Override PartName="/xl/drawings/drawing116.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25.xml" ContentType="application/vnd.openxmlformats-officedocument.drawingml.chartshapes+xml"/>
  <Override PartName="/xl/drawings/drawing126.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27.xml" ContentType="application/vnd.openxmlformats-officedocument.drawingml.chartshapes+xml"/>
  <Override PartName="/xl/drawings/drawing128.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29.xml" ContentType="application/vnd.openxmlformats-officedocument.drawingml.chartshapes+xml"/>
  <Override PartName="/xl/drawings/drawing130.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2.xml" ContentType="application/vnd.openxmlformats-officedocument.themeOverride+xml"/>
  <Override PartName="/xl/drawings/drawing131.xml" ContentType="application/vnd.openxmlformats-officedocument.drawingml.chartshapes+xml"/>
  <Override PartName="/xl/drawings/drawing132.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33.xml" ContentType="application/vnd.openxmlformats-officedocument.drawingml.chartshapes+xml"/>
  <Override PartName="/xl/comments1.xml" ContentType="application/vnd.openxmlformats-officedocument.spreadsheetml.comments+xml"/>
  <Override PartName="/xl/drawings/drawing134.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135.xml" ContentType="application/vnd.openxmlformats-officedocument.drawingml.chartshapes+xml"/>
  <Override PartName="/xl/drawings/drawing136.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137.xml" ContentType="application/vnd.openxmlformats-officedocument.drawingml.chartshapes+xml"/>
  <Override PartName="/xl/drawings/drawing138.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39.xml" ContentType="application/vnd.openxmlformats-officedocument.drawingml.chartshapes+xml"/>
  <Override PartName="/xl/drawings/drawing140.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141.xml" ContentType="application/vnd.openxmlformats-officedocument.drawingml.chartshapes+xml"/>
  <Override PartName="/xl/drawings/drawing142.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43.xml" ContentType="application/vnd.openxmlformats-officedocument.drawingml.chartshapes+xml"/>
  <Override PartName="/xl/drawings/drawing144.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145.xml" ContentType="application/vnd.openxmlformats-officedocument.drawingml.chartshapes+xml"/>
  <Override PartName="/xl/drawings/drawing146.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47.xml" ContentType="application/vnd.openxmlformats-officedocument.drawingml.chartshapes+xml"/>
  <Override PartName="/xl/drawings/drawing148.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149.xml" ContentType="application/vnd.openxmlformats-officedocument.drawingml.chartshapes+xml"/>
  <Override PartName="/xl/drawings/drawing150.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151.xml" ContentType="application/vnd.openxmlformats-officedocument.drawingml.chartshapes+xml"/>
  <Override PartName="/xl/drawings/drawing152.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53.xml" ContentType="application/vnd.openxmlformats-officedocument.drawingml.chartshapes+xml"/>
  <Override PartName="/xl/drawings/drawing154.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55.xml" ContentType="application/vnd.openxmlformats-officedocument.drawingml.chartshapes+xml"/>
  <Override PartName="/xl/drawings/drawing156.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157.xml" ContentType="application/vnd.openxmlformats-officedocument.drawingml.chartshapes+xml"/>
  <Override PartName="/xl/drawings/drawing158.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59.xml" ContentType="application/vnd.openxmlformats-officedocument.drawingml.chartshapes+xml"/>
  <Override PartName="/xl/drawings/drawing160.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161.xml" ContentType="application/vnd.openxmlformats-officedocument.drawingml.chartshapes+xml"/>
  <Override PartName="/xl/drawings/drawing162.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163.xml" ContentType="application/vnd.openxmlformats-officedocument.drawingml.chartshapes+xml"/>
  <Override PartName="/xl/drawings/drawing164.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67.xml" ContentType="application/vnd.openxmlformats-officedocument.drawingml.chartshapes+xml"/>
  <Override PartName="/xl/drawings/drawing168.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69.xml" ContentType="application/vnd.openxmlformats-officedocument.drawingml.chartshapes+xml"/>
  <Override PartName="/xl/drawings/drawing170.xml" ContentType="application/vnd.openxmlformats-officedocument.drawing+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71.xml" ContentType="application/vnd.openxmlformats-officedocument.drawingml.chartshapes+xml"/>
  <Override PartName="/xl/drawings/drawing172.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73.xml" ContentType="application/vnd.openxmlformats-officedocument.drawingml.chartshapes+xml"/>
  <Override PartName="/xl/drawings/drawing174.xml" ContentType="application/vnd.openxmlformats-officedocument.drawing+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175.xml" ContentType="application/vnd.openxmlformats-officedocument.drawingml.chartshapes+xml"/>
  <Override PartName="/xl/drawings/drawing176.xml" ContentType="application/vnd.openxmlformats-officedocument.drawing+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177.xml" ContentType="application/vnd.openxmlformats-officedocument.drawingml.chartshapes+xml"/>
  <Override PartName="/xl/drawings/drawing178.xml" ContentType="application/vnd.openxmlformats-officedocument.drawing+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79.xml" ContentType="application/vnd.openxmlformats-officedocument.drawingml.chartshapes+xml"/>
  <Override PartName="/xl/drawings/drawing180.xml" ContentType="application/vnd.openxmlformats-officedocument.drawing+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81.xml" ContentType="application/vnd.openxmlformats-officedocument.drawingml.chartshapes+xml"/>
  <Override PartName="/xl/drawings/drawing182.xml" ContentType="application/vnd.openxmlformats-officedocument.drawing+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83.xml" ContentType="application/vnd.openxmlformats-officedocument.drawingml.chartshapes+xml"/>
  <Override PartName="/xl/drawings/drawing184.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85.xml" ContentType="application/vnd.openxmlformats-officedocument.drawingml.chartshapes+xml"/>
  <Override PartName="/xl/drawings/drawing186.xml" ContentType="application/vnd.openxmlformats-officedocument.drawing+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87.xml" ContentType="application/vnd.openxmlformats-officedocument.drawingml.chartshapes+xml"/>
  <Override PartName="/xl/drawings/drawing188.xml" ContentType="application/vnd.openxmlformats-officedocument.drawing+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89.xml" ContentType="application/vnd.openxmlformats-officedocument.drawingml.chartshapes+xml"/>
  <Override PartName="/xl/drawings/drawing190.xml" ContentType="application/vnd.openxmlformats-officedocument.drawing+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91.xml" ContentType="application/vnd.openxmlformats-officedocument.drawingml.chartshapes+xml"/>
  <Override PartName="/xl/drawings/drawing192.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93.xml" ContentType="application/vnd.openxmlformats-officedocument.drawingml.chartshapes+xml"/>
  <Override PartName="/xl/drawings/drawing194.xml" ContentType="application/vnd.openxmlformats-officedocument.drawing+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95.xml" ContentType="application/vnd.openxmlformats-officedocument.drawingml.chartshapes+xml"/>
  <Override PartName="/xl/drawings/drawing196.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97.xml" ContentType="application/vnd.openxmlformats-officedocument.drawingml.chartshapes+xml"/>
  <Override PartName="/xl/drawings/drawing198.xml" ContentType="application/vnd.openxmlformats-officedocument.drawing+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99.xml" ContentType="application/vnd.openxmlformats-officedocument.drawingml.chartshapes+xml"/>
  <Override PartName="/xl/drawings/drawing200.xml" ContentType="application/vnd.openxmlformats-officedocument.drawing+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201.xml" ContentType="application/vnd.openxmlformats-officedocument.drawingml.chartshapes+xml"/>
  <Override PartName="/xl/drawings/drawing202.xml" ContentType="application/vnd.openxmlformats-officedocument.drawing+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203.xml" ContentType="application/vnd.openxmlformats-officedocument.drawingml.chartshapes+xml"/>
  <Override PartName="/xl/drawings/drawing204.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205.xml" ContentType="application/vnd.openxmlformats-officedocument.drawingml.chartshapes+xml"/>
  <Override PartName="/xl/drawings/drawing206.xml" ContentType="application/vnd.openxmlformats-officedocument.drawing+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207.xml" ContentType="application/vnd.openxmlformats-officedocument.drawingml.chartshapes+xml"/>
  <Override PartName="/xl/drawings/drawing208.xml" ContentType="application/vnd.openxmlformats-officedocument.drawing+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209.xml" ContentType="application/vnd.openxmlformats-officedocument.drawingml.chartshapes+xml"/>
  <Override PartName="/xl/drawings/drawing210.xml" ContentType="application/vnd.openxmlformats-officedocument.drawing+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211.xml" ContentType="application/vnd.openxmlformats-officedocument.drawingml.chartshapes+xml"/>
  <Override PartName="/xl/drawings/drawing212.xml" ContentType="application/vnd.openxmlformats-officedocument.drawing+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213.xml" ContentType="application/vnd.openxmlformats-officedocument.drawingml.chartshapes+xml"/>
  <Override PartName="/xl/drawings/drawing214.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215.xml" ContentType="application/vnd.openxmlformats-officedocument.drawingml.chartshapes+xml"/>
  <Override PartName="/xl/drawings/drawing216.xml" ContentType="application/vnd.openxmlformats-officedocument.drawing+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21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autoCompressPictures="0"/>
  <mc:AlternateContent xmlns:mc="http://schemas.openxmlformats.org/markup-compatibility/2006">
    <mc:Choice Requires="x15">
      <x15ac:absPath xmlns:x15ac="http://schemas.microsoft.com/office/spreadsheetml/2010/11/ac" url="G:\My Drive\RockefellerProject\Website\Data\"/>
    </mc:Choice>
  </mc:AlternateContent>
  <bookViews>
    <workbookView xWindow="855" yWindow="465" windowWidth="27945" windowHeight="17535"/>
  </bookViews>
  <sheets>
    <sheet name="Overview" sheetId="253" r:id="rId1"/>
    <sheet name="A4c. EarlyChildEdu" sheetId="1" r:id="rId2"/>
    <sheet name="A4c. GirlsPrePrimary" sheetId="244" r:id="rId3"/>
    <sheet name="B1. GiniRatio" sheetId="6" r:id="rId4"/>
    <sheet name="B1. Gini-Rural" sheetId="175" r:id="rId5"/>
    <sheet name="B1. Gini-Urban" sheetId="176" r:id="rId6"/>
    <sheet name="B3. Wealth1%" sheetId="12" r:id="rId7"/>
    <sheet name="B3.Wealth1%" sheetId="201" r:id="rId8"/>
    <sheet name="B4. GenderInequality" sheetId="13" r:id="rId9"/>
    <sheet name="B4. MaternalMort " sheetId="80" r:id="rId10"/>
    <sheet name="B4. AdolescentRate" sheetId="202" r:id="rId11"/>
    <sheet name="B4. WomenMLA" sheetId="245" r:id="rId12"/>
    <sheet name="B4.SecondaryFemales" sheetId="203" r:id="rId13"/>
    <sheet name="B4.WomenLabor-Urban" sheetId="246" r:id="rId14"/>
    <sheet name="B4. WomenLabor-Rural" sheetId="89" r:id="rId15"/>
    <sheet name="B4.WomenLabor--All" sheetId="247" r:id="rId16"/>
    <sheet name="B4. AdolescentsBR-Urban" sheetId="81" r:id="rId17"/>
    <sheet name="B4. AdolescentsBR-Rural" sheetId="82" r:id="rId18"/>
    <sheet name="B4. AdolescentsBR-All" sheetId="83" r:id="rId19"/>
    <sheet name="B4. EducSec-All" sheetId="85" r:id="rId20"/>
    <sheet name="B4. EducSec-Urban" sheetId="86" r:id="rId21"/>
    <sheet name="B4. EducSec-Rural" sheetId="87" r:id="rId22"/>
    <sheet name="C1. Sanitation" sheetId="14" r:id="rId23"/>
    <sheet name="C1.Sanitation" sheetId="166" r:id="rId24"/>
    <sheet name="C2. DrinkingWater" sheetId="15" r:id="rId25"/>
    <sheet name="C2. AllPopulation" sheetId="91" r:id="rId26"/>
    <sheet name="C2. Rural" sheetId="92" r:id="rId27"/>
    <sheet name="C2. Urban" sheetId="93" r:id="rId28"/>
    <sheet name="C3. Electricity" sheetId="16" r:id="rId29"/>
    <sheet name="C3.ElectricityHH" sheetId="248" r:id="rId30"/>
    <sheet name="C3. AllPopulation (kwh)" sheetId="94" r:id="rId31"/>
    <sheet name="C4. PrimaryEduc" sheetId="17" r:id="rId32"/>
    <sheet name="C4.UpPrimary-all" sheetId="249" r:id="rId33"/>
    <sheet name="C4. UpperPrimary-Female" sheetId="98" r:id="rId34"/>
    <sheet name="C4. Primary-SpecialNeedsChild" sheetId="101" r:id="rId35"/>
    <sheet name="C5. Infant&lt;5Mort" sheetId="18" r:id="rId36"/>
    <sheet name="C5.InfantMortality" sheetId="204" r:id="rId37"/>
    <sheet name="C5. Under5-All" sheetId="172" r:id="rId38"/>
    <sheet name="C5. Under5-Males" sheetId="173" r:id="rId39"/>
    <sheet name="C5.Under5-Females" sheetId="174" r:id="rId40"/>
    <sheet name="C7c. WomenRights" sheetId="20" r:id="rId41"/>
    <sheet name="C7c.HumanRights" sheetId="102" r:id="rId42"/>
    <sheet name="D1. LaborForce" sheetId="21" r:id="rId43"/>
    <sheet name="D1.LaborForce" sheetId="208" r:id="rId44"/>
    <sheet name="D1. Urban" sheetId="105" r:id="rId45"/>
    <sheet name="D1. Rural" sheetId="104" r:id="rId46"/>
    <sheet name="D1. Rural-SelfEmp" sheetId="106" r:id="rId47"/>
    <sheet name="D1. Rural-RegEmploy" sheetId="107" r:id="rId48"/>
    <sheet name="D1. Rural-HiredCasual" sheetId="108" r:id="rId49"/>
    <sheet name="D3. HHConsump" sheetId="24" r:id="rId50"/>
    <sheet name="D3. Combined" sheetId="254" r:id="rId51"/>
    <sheet name="D3.HHConsump-Urban" sheetId="209" r:id="rId52"/>
    <sheet name="D3.HHConsump-Rural" sheetId="210" r:id="rId53"/>
    <sheet name="D3. AllPopulation" sheetId="109" r:id="rId54"/>
    <sheet name="E1. EaseBusiness" sheetId="25" r:id="rId55"/>
    <sheet name="E1.EaseBusiness" sheetId="165" r:id="rId56"/>
    <sheet name="E2. VoiceAccountability" sheetId="26" r:id="rId57"/>
    <sheet name="E2.Newspapers" sheetId="211" r:id="rId58"/>
    <sheet name="E2. AllPopulation" sheetId="110" r:id="rId59"/>
    <sheet name="F1. Mobile" sheetId="28" r:id="rId60"/>
    <sheet name="F1.MobileUsers" sheetId="212" r:id="rId61"/>
    <sheet name="F1. AllPopulation" sheetId="111" r:id="rId62"/>
    <sheet name="F2. Internet" sheetId="29" r:id="rId63"/>
    <sheet name="F2.Internet" sheetId="213" r:id="rId64"/>
    <sheet name="F2. AllPopulation" sheetId="112" r:id="rId65"/>
    <sheet name="G1.EmploymentRatio" sheetId="214" r:id="rId66"/>
    <sheet name="G1. EmploymentRatio" sheetId="215" r:id="rId67"/>
    <sheet name="G2. PCYGrowth" sheetId="31" r:id="rId68"/>
    <sheet name="G2.GrowthRate" sheetId="217" r:id="rId69"/>
    <sheet name="G2. AllPopulation" sheetId="118" r:id="rId70"/>
    <sheet name="G3. &lt;$1.25" sheetId="32" r:id="rId71"/>
    <sheet name="G3.PovertyLine" sheetId="231" r:id="rId72"/>
    <sheet name="G3. AllPopulation" sheetId="119" r:id="rId73"/>
    <sheet name="G3. Rural" sheetId="120" r:id="rId74"/>
    <sheet name="G4. Urban" sheetId="121" r:id="rId75"/>
    <sheet name="H1. GDP-PC" sheetId="33" r:id="rId76"/>
    <sheet name="H1.ConstantPrices" sheetId="122" r:id="rId77"/>
    <sheet name="H1.NSDPCapita" sheetId="218" r:id="rId78"/>
    <sheet name="H1. ConstantPrices" sheetId="123" r:id="rId79"/>
    <sheet name="H2. FoodSecurity" sheetId="34" r:id="rId80"/>
    <sheet name="H2. BMI-Women" sheetId="177" r:id="rId81"/>
    <sheet name="H2.Comparison" sheetId="250" r:id="rId82"/>
    <sheet name="H2. BMI-Males" sheetId="178" r:id="rId83"/>
    <sheet name="H2.ByCategories " sheetId="124" r:id="rId84"/>
    <sheet name="H2. BoysOnly" sheetId="125" r:id="rId85"/>
    <sheet name="H2. GirlsOnly" sheetId="126" r:id="rId86"/>
    <sheet name="H3. SlumPop" sheetId="35" r:id="rId87"/>
    <sheet name="H3.SlumPop" sheetId="180" r:id="rId88"/>
    <sheet name="H4. LifeExpectancy" sheetId="36" r:id="rId89"/>
    <sheet name="H4. All" sheetId="252" r:id="rId90"/>
    <sheet name="H4. Subgroups" sheetId="219" r:id="rId91"/>
    <sheet name="12. R&amp;DExp" sheetId="38" r:id="rId92"/>
    <sheet name="12.R&amp;DExpen" sheetId="181" r:id="rId93"/>
    <sheet name="J1. 20yrsfoodsec" sheetId="44" r:id="rId94"/>
    <sheet name="J1.BMIChangeWomen" sheetId="241" r:id="rId95"/>
    <sheet name="J2. 20yrsSlum" sheetId="46" r:id="rId96"/>
    <sheet name="J2. AllPopulation" sheetId="134" r:id="rId97"/>
    <sheet name="J3. 20yrLifeExpect" sheetId="47" r:id="rId98"/>
    <sheet name="IndexChange-All" sheetId="232" r:id="rId99"/>
    <sheet name="Subcategory" sheetId="233" r:id="rId100"/>
    <sheet name="K1. EnergyIntense" sheetId="48" r:id="rId101"/>
    <sheet name="K1.EnergyIntensity" sheetId="255" r:id="rId102"/>
    <sheet name="K1. Energy" sheetId="140" r:id="rId103"/>
    <sheet name="K2. TotalWater" sheetId="49" r:id="rId104"/>
    <sheet name="K2. WaterTotal" sheetId="141" r:id="rId105"/>
    <sheet name="K3. Wastewater" sheetId="50" r:id="rId106"/>
    <sheet name="K3.WasteH2o" sheetId="220" r:id="rId107"/>
    <sheet name="K3. WasteGenTreat" sheetId="142" r:id="rId108"/>
    <sheet name="K4. CO2Emission" sheetId="51" r:id="rId109"/>
    <sheet name="K4.Coal" sheetId="221" r:id="rId110"/>
    <sheet name="K5. AirPollution" sheetId="53" r:id="rId111"/>
    <sheet name="K5.AirPollution" sheetId="182" r:id="rId112"/>
    <sheet name="K6. NaturalResources" sheetId="54" r:id="rId113"/>
    <sheet name="K6. Forests" sheetId="145" r:id="rId114"/>
    <sheet name="K7c. EnergyRenewables" sheetId="55" r:id="rId115"/>
    <sheet name="K7c.EnergyRenewables" sheetId="147" r:id="rId116"/>
    <sheet name="M1. SD-GDP" sheetId="58" r:id="rId117"/>
    <sheet name="M1.SDGDP" sheetId="222" r:id="rId118"/>
    <sheet name="M1. SDChangeGDP" sheetId="148" r:id="rId119"/>
    <sheet name="N1. Banking" sheetId="61" r:id="rId120"/>
    <sheet name="N1.Banks-all" sheetId="223" r:id="rId121"/>
    <sheet name="N1.Banks-slum" sheetId="149" r:id="rId122"/>
    <sheet name="N2. FormalCredit" sheetId="64" r:id="rId123"/>
    <sheet name="N2. CreditAccess" sheetId="150" r:id="rId124"/>
    <sheet name="N5c. InternalConflict" sheetId="67" r:id="rId125"/>
    <sheet name="N5c. Terrorism" sheetId="151" r:id="rId126"/>
    <sheet name="O1. GovtSSPrograms" sheetId="68" r:id="rId127"/>
    <sheet name="O1. GovtSSProg" sheetId="183" r:id="rId128"/>
    <sheet name="O2. SocialProtection" sheetId="70" r:id="rId129"/>
    <sheet name="O2. SocialProtect" sheetId="153" r:id="rId130"/>
    <sheet name="O5i. EmergencyResponse" sheetId="72" r:id="rId131"/>
    <sheet name="O5i.ERS" sheetId="225" r:id="rId132"/>
    <sheet name="O5i. EmergencyVehicles" sheetId="154" r:id="rId133"/>
    <sheet name="IrrigatedLand" sheetId="156" r:id="rId134"/>
    <sheet name="Irrigation" sheetId="226" r:id="rId135"/>
    <sheet name="Irrigated-Land" sheetId="158" r:id="rId136"/>
    <sheet name="SourceIrrigation" sheetId="159" r:id="rId137"/>
    <sheet name="IrrigationSource" sheetId="227" r:id="rId138"/>
    <sheet name="IrrigatedSource-Assam" sheetId="161" r:id="rId139"/>
    <sheet name="IrrigatedSource-Bihar" sheetId="162" r:id="rId140"/>
    <sheet name="IrrigatedSource-Kerala" sheetId="163" r:id="rId141"/>
    <sheet name="IrrigatedSource-Rajasthan" sheetId="164" r:id="rId142"/>
    <sheet name="IrrigatedSource-AP" sheetId="184" r:id="rId143"/>
    <sheet name="Rainfall" sheetId="185" r:id="rId144"/>
    <sheet name="RainfallVar" sheetId="228" r:id="rId145"/>
    <sheet name="RainfallVariability" sheetId="186" r:id="rId146"/>
    <sheet name="WaterSource" sheetId="187" r:id="rId147"/>
    <sheet name="WaterSources" sheetId="229" r:id="rId148"/>
    <sheet name="WaterSource-Rajasthan" sheetId="188" r:id="rId149"/>
    <sheet name="WaterSource-Andhra Pradesh" sheetId="189" r:id="rId150"/>
    <sheet name="WaterSource-Bihar" sheetId="190" r:id="rId151"/>
    <sheet name="WaterSource-Assam" sheetId="191" r:id="rId152"/>
    <sheet name="WaterSource-Kerala" sheetId="192" r:id="rId153"/>
    <sheet name="CultivatedLand" sheetId="193" r:id="rId154"/>
    <sheet name="LandCultivated" sheetId="230" r:id="rId155"/>
    <sheet name="CultivatedLand(ha)" sheetId="194" r:id="rId156"/>
  </sheets>
  <externalReferences>
    <externalReference r:id="rId157"/>
  </externalReferences>
  <definedNames>
    <definedName name="_xlnm._FilterDatabase" localSheetId="91" hidden="1">'12. R&amp;DExp'!$A$36:$Q$73</definedName>
    <definedName name="_xlnm._FilterDatabase" localSheetId="1" hidden="1">'A4c. EarlyChildEdu'!$A$21:$E$21</definedName>
    <definedName name="_xlnm._FilterDatabase" localSheetId="3" hidden="1">'B1. GiniRatio'!$A$27:$V$60</definedName>
    <definedName name="_xlnm._FilterDatabase" localSheetId="6" hidden="1">'B3. Wealth1%'!$A$8:$D$40</definedName>
    <definedName name="_xlnm._FilterDatabase" localSheetId="8" hidden="1">'B4. GenderInequality'!$A$458:$C$491</definedName>
    <definedName name="_xlnm._FilterDatabase" localSheetId="22" hidden="1">'C1. Sanitation'!$A$6:$D$11</definedName>
    <definedName name="_xlnm._FilterDatabase" localSheetId="24" hidden="1">'C2. DrinkingWater'!$A$7:$D$43</definedName>
    <definedName name="_xlnm._FilterDatabase" localSheetId="28" hidden="1">'C3. Electricity'!$A$10:$D$15</definedName>
    <definedName name="_xlnm._FilterDatabase" localSheetId="31" hidden="1">'C4. PrimaryEduc'!$A$10:$F$46</definedName>
    <definedName name="_xlnm._FilterDatabase" localSheetId="35" hidden="1">'C5. Infant&lt;5Mort'!$A$6:$G$27</definedName>
    <definedName name="_xlnm._FilterDatabase" localSheetId="40" hidden="1">'C7c. WomenRights'!$A$7:$D$43</definedName>
    <definedName name="_xlnm._FilterDatabase" localSheetId="42" hidden="1">'D1. LaborForce'!$A$8:$F$44</definedName>
    <definedName name="_xlnm._FilterDatabase" localSheetId="49" hidden="1">'D3. HHConsump'!$A$32:$D$54</definedName>
    <definedName name="_xlnm._FilterDatabase" localSheetId="54" hidden="1">'E1. EaseBusiness'!$A$6:$C$11</definedName>
    <definedName name="_xlnm._FilterDatabase" localSheetId="56" hidden="1">'E2. VoiceAccountability'!$A$7:$D$44</definedName>
    <definedName name="_xlnm._FilterDatabase" localSheetId="59" hidden="1">'F1. Mobile'!$A$8:$J$13</definedName>
    <definedName name="_xlnm._FilterDatabase" localSheetId="65" hidden="1">G1.EmploymentRatio!$A$4:$X$9</definedName>
    <definedName name="_xlnm._FilterDatabase" localSheetId="67" hidden="1">'G2. PCYGrowth'!$A$7:$I$41</definedName>
    <definedName name="_xlnm._FilterDatabase" localSheetId="70" hidden="1">'G3. &lt;$1.25'!$A$15:$G$51</definedName>
    <definedName name="_xlnm._FilterDatabase" localSheetId="75" hidden="1">'H1. GDP-PC'!$A$8:$W$42</definedName>
    <definedName name="_xlnm._FilterDatabase" localSheetId="79" hidden="1">'H2. FoodSecurity'!$A$43:$C$75</definedName>
    <definedName name="_xlnm._FilterDatabase" localSheetId="86" hidden="1">'H3. SlumPop'!$A$9:$C$41</definedName>
    <definedName name="_xlnm._FilterDatabase" localSheetId="88" hidden="1">'H4. LifeExpectancy'!$A$8:$S$8</definedName>
    <definedName name="_xlnm._FilterDatabase" localSheetId="133" hidden="1">IrrigatedLand!$A$6:$E$13</definedName>
    <definedName name="_xlnm._FilterDatabase" localSheetId="93" hidden="1">'J1. 20yrsfoodsec'!$A$3:$D$33</definedName>
    <definedName name="_xlnm._FilterDatabase" localSheetId="97" hidden="1">'J3. 20yrLifeExpect'!$A$98:$G$115</definedName>
    <definedName name="_xlnm._FilterDatabase" localSheetId="100" hidden="1">'K1. EnergyIntense'!$A$18:$Q$23</definedName>
    <definedName name="_xlnm._FilterDatabase" localSheetId="105" hidden="1">'K3. Wastewater'!$A$8:$B$44</definedName>
    <definedName name="_xlnm._FilterDatabase" localSheetId="108" hidden="1">'K4. CO2Emission'!$A$6:$B$11</definedName>
    <definedName name="_xlnm._FilterDatabase" localSheetId="110" hidden="1">'K5. AirPollution'!$A$6:$C$36</definedName>
    <definedName name="_xlnm._FilterDatabase" localSheetId="112" hidden="1">'K6. NaturalResources'!$A$31:$B$68</definedName>
    <definedName name="_xlnm._FilterDatabase" localSheetId="114" hidden="1">'K7c. EnergyRenewables'!$A$8:$B$13</definedName>
    <definedName name="_xlnm._FilterDatabase" localSheetId="116" hidden="1">'M1. SD-GDP'!$A$6:$K$40</definedName>
    <definedName name="_xlnm._FilterDatabase" localSheetId="119" hidden="1">'N1. Banking'!$A$8:$B$13</definedName>
    <definedName name="_xlnm._FilterDatabase" localSheetId="128" hidden="1">'O2. SocialProtection'!$A$7:$E$36</definedName>
    <definedName name="_xlnm._FilterDatabase" localSheetId="130" hidden="1">'O5i. EmergencyResponse'!$A$22:$C$58</definedName>
    <definedName name="_xlnm._FilterDatabase" localSheetId="0" hidden="1">Overview!$A$1:$C$66</definedName>
    <definedName name="_xlnm._FilterDatabase" localSheetId="143" hidden="1">Rainfall!$A$17:$AJ$53</definedName>
  </definedNames>
  <calcPr calcId="162913" concurrentCalc="0"/>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calcChain.xml><?xml version="1.0" encoding="utf-8"?>
<calcChain xmlns="http://schemas.openxmlformats.org/spreadsheetml/2006/main">
  <c r="B62" i="24" l="1"/>
  <c r="C62" i="24"/>
  <c r="D62" i="24"/>
  <c r="B61" i="24"/>
  <c r="C61" i="24"/>
  <c r="D61" i="24"/>
  <c r="B60" i="24"/>
  <c r="C60" i="24"/>
  <c r="D60" i="24"/>
  <c r="B59" i="24"/>
  <c r="C59" i="24"/>
  <c r="D59" i="24"/>
  <c r="B58" i="24"/>
  <c r="C58" i="24"/>
  <c r="D58" i="24"/>
  <c r="B50" i="24"/>
  <c r="C50" i="24"/>
  <c r="D50" i="24"/>
  <c r="B42" i="24"/>
  <c r="C42" i="24"/>
  <c r="D42" i="24"/>
  <c r="F16" i="24"/>
  <c r="F19" i="24"/>
  <c r="F22" i="24"/>
  <c r="F25" i="24"/>
  <c r="F28" i="24"/>
  <c r="B30" i="48"/>
  <c r="B11" i="48"/>
  <c r="C30" i="48"/>
  <c r="C11" i="48"/>
  <c r="D30" i="48"/>
  <c r="D11" i="48"/>
  <c r="E30" i="48"/>
  <c r="E11" i="48"/>
  <c r="F30" i="48"/>
  <c r="F11" i="48"/>
  <c r="G30" i="48"/>
  <c r="G11" i="48"/>
  <c r="H30" i="48"/>
  <c r="H11" i="48"/>
  <c r="I30" i="48"/>
  <c r="I11" i="48"/>
  <c r="J30" i="48"/>
  <c r="J11" i="48"/>
  <c r="K30" i="48"/>
  <c r="K11" i="48"/>
  <c r="L30" i="48"/>
  <c r="L11" i="48"/>
  <c r="M30" i="48"/>
  <c r="M11" i="48"/>
  <c r="N30" i="48"/>
  <c r="N11" i="48"/>
  <c r="P30" i="48"/>
  <c r="P11" i="48"/>
  <c r="Q30" i="48"/>
  <c r="Q11" i="48"/>
  <c r="B31" i="48"/>
  <c r="B12" i="48"/>
  <c r="C31" i="48"/>
  <c r="C12" i="48"/>
  <c r="D31" i="48"/>
  <c r="D12" i="48"/>
  <c r="E31" i="48"/>
  <c r="E12" i="48"/>
  <c r="F31" i="48"/>
  <c r="F12" i="48"/>
  <c r="G31" i="48"/>
  <c r="G12" i="48"/>
  <c r="H31" i="48"/>
  <c r="H12" i="48"/>
  <c r="I31" i="48"/>
  <c r="I12" i="48"/>
  <c r="J31" i="48"/>
  <c r="J12" i="48"/>
  <c r="K31" i="48"/>
  <c r="K12" i="48"/>
  <c r="L31" i="48"/>
  <c r="L12" i="48"/>
  <c r="M31" i="48"/>
  <c r="M12" i="48"/>
  <c r="N31" i="48"/>
  <c r="N12" i="48"/>
  <c r="P31" i="48"/>
  <c r="P12" i="48"/>
  <c r="Q31" i="48"/>
  <c r="Q12" i="48"/>
  <c r="B32" i="48"/>
  <c r="B13" i="48"/>
  <c r="C32" i="48"/>
  <c r="C13" i="48"/>
  <c r="D32" i="48"/>
  <c r="D13" i="48"/>
  <c r="E32" i="48"/>
  <c r="E13" i="48"/>
  <c r="F32" i="48"/>
  <c r="F13" i="48"/>
  <c r="G32" i="48"/>
  <c r="G13" i="48"/>
  <c r="H32" i="48"/>
  <c r="H13" i="48"/>
  <c r="I32" i="48"/>
  <c r="I13" i="48"/>
  <c r="J32" i="48"/>
  <c r="J13" i="48"/>
  <c r="K32" i="48"/>
  <c r="K13" i="48"/>
  <c r="L32" i="48"/>
  <c r="L13" i="48"/>
  <c r="M32" i="48"/>
  <c r="M13" i="48"/>
  <c r="N32" i="48"/>
  <c r="N13" i="48"/>
  <c r="P32" i="48"/>
  <c r="P13" i="48"/>
  <c r="Q32" i="48"/>
  <c r="Q13" i="48"/>
  <c r="B33" i="48"/>
  <c r="B14" i="48"/>
  <c r="C33" i="48"/>
  <c r="C14" i="48"/>
  <c r="D33" i="48"/>
  <c r="D14" i="48"/>
  <c r="E33" i="48"/>
  <c r="E14" i="48"/>
  <c r="F33" i="48"/>
  <c r="F14" i="48"/>
  <c r="G33" i="48"/>
  <c r="G14" i="48"/>
  <c r="H33" i="48"/>
  <c r="H14" i="48"/>
  <c r="I33" i="48"/>
  <c r="I14" i="48"/>
  <c r="J33" i="48"/>
  <c r="J14" i="48"/>
  <c r="K33" i="48"/>
  <c r="K14" i="48"/>
  <c r="L33" i="48"/>
  <c r="L14" i="48"/>
  <c r="M33" i="48"/>
  <c r="M14" i="48"/>
  <c r="N33" i="48"/>
  <c r="N14" i="48"/>
  <c r="P33" i="48"/>
  <c r="P14" i="48"/>
  <c r="Q33" i="48"/>
  <c r="Q14" i="48"/>
  <c r="C29" i="48"/>
  <c r="C10" i="48"/>
  <c r="D29" i="48"/>
  <c r="D10" i="48"/>
  <c r="E29" i="48"/>
  <c r="E10" i="48"/>
  <c r="F29" i="48"/>
  <c r="F10" i="48"/>
  <c r="G29" i="48"/>
  <c r="G10" i="48"/>
  <c r="H29" i="48"/>
  <c r="H10" i="48"/>
  <c r="I29" i="48"/>
  <c r="I10" i="48"/>
  <c r="J29" i="48"/>
  <c r="J10" i="48"/>
  <c r="K29" i="48"/>
  <c r="K10" i="48"/>
  <c r="L29" i="48"/>
  <c r="L10" i="48"/>
  <c r="M29" i="48"/>
  <c r="M10" i="48"/>
  <c r="N29" i="48"/>
  <c r="N10" i="48"/>
  <c r="P29" i="48"/>
  <c r="P10" i="48"/>
  <c r="Q29" i="48"/>
  <c r="Q10" i="48"/>
  <c r="B29" i="48"/>
  <c r="B10" i="48"/>
  <c r="O30" i="48"/>
  <c r="O31" i="48"/>
  <c r="O32" i="48"/>
  <c r="O33" i="48"/>
  <c r="O29" i="48"/>
  <c r="D11" i="1"/>
  <c r="D12" i="1"/>
  <c r="D13" i="1"/>
  <c r="D14" i="1"/>
  <c r="D15" i="1"/>
  <c r="D9" i="70"/>
  <c r="D10" i="70"/>
  <c r="D11" i="70"/>
  <c r="D12" i="70"/>
  <c r="D13" i="70"/>
  <c r="D14" i="70"/>
  <c r="D15" i="70"/>
  <c r="D16" i="70"/>
  <c r="D17" i="70"/>
  <c r="D18" i="70"/>
  <c r="D19" i="70"/>
  <c r="D20" i="70"/>
  <c r="D21" i="70"/>
  <c r="D22" i="70"/>
  <c r="D23" i="70"/>
  <c r="D24" i="70"/>
  <c r="D25" i="70"/>
  <c r="D26" i="70"/>
  <c r="D27" i="70"/>
  <c r="D28" i="70"/>
  <c r="D29" i="70"/>
  <c r="D30" i="70"/>
  <c r="D31" i="70"/>
  <c r="D32" i="70"/>
  <c r="D33" i="70"/>
  <c r="D34" i="70"/>
  <c r="D35" i="70"/>
  <c r="D36" i="70"/>
  <c r="D8" i="70"/>
  <c r="I28" i="26"/>
  <c r="S12" i="26"/>
  <c r="H28" i="26"/>
  <c r="G28" i="26"/>
  <c r="I27" i="26"/>
  <c r="S11" i="26"/>
  <c r="H27" i="26"/>
  <c r="G27" i="26"/>
  <c r="I26" i="26"/>
  <c r="H26" i="26"/>
  <c r="R10" i="26"/>
  <c r="G26" i="26"/>
  <c r="Q10" i="26"/>
  <c r="I25" i="26"/>
  <c r="H25" i="26"/>
  <c r="G25" i="26"/>
  <c r="R9" i="26"/>
  <c r="S9" i="26"/>
  <c r="Q11" i="26"/>
  <c r="R11" i="26"/>
  <c r="S10" i="26"/>
  <c r="Q12" i="26"/>
  <c r="R12" i="26"/>
  <c r="H24" i="26"/>
  <c r="I24" i="26"/>
  <c r="S8" i="26"/>
  <c r="G24" i="26"/>
  <c r="Q9" i="26"/>
  <c r="R8" i="26"/>
  <c r="Q8" i="26"/>
  <c r="T53" i="185"/>
  <c r="S53" i="185"/>
  <c r="T52" i="185"/>
  <c r="S52" i="185"/>
  <c r="T51" i="185"/>
  <c r="S51" i="185"/>
  <c r="T50" i="185"/>
  <c r="S50" i="185"/>
  <c r="T49" i="185"/>
  <c r="S49" i="185"/>
  <c r="T48" i="185"/>
  <c r="S48" i="185"/>
  <c r="T47" i="185"/>
  <c r="S47" i="185"/>
  <c r="T46" i="185"/>
  <c r="S46" i="185"/>
  <c r="T45" i="185"/>
  <c r="S45" i="185"/>
  <c r="T44" i="185"/>
  <c r="S44" i="185"/>
  <c r="T43" i="185"/>
  <c r="S43" i="185"/>
  <c r="T42" i="185"/>
  <c r="S42" i="185"/>
  <c r="T41" i="185"/>
  <c r="S41" i="185"/>
  <c r="T40" i="185"/>
  <c r="S40" i="185"/>
  <c r="T39" i="185"/>
  <c r="S39" i="185"/>
  <c r="T38" i="185"/>
  <c r="S38" i="185"/>
  <c r="T37" i="185"/>
  <c r="S37" i="185"/>
  <c r="T36" i="185"/>
  <c r="S36" i="185"/>
  <c r="T35" i="185"/>
  <c r="S35" i="185"/>
  <c r="T34" i="185"/>
  <c r="S34" i="185"/>
  <c r="T33" i="185"/>
  <c r="S33" i="185"/>
  <c r="T32" i="185"/>
  <c r="S32" i="185"/>
  <c r="T31" i="185"/>
  <c r="S31" i="185"/>
  <c r="T30" i="185"/>
  <c r="S30" i="185"/>
  <c r="T29" i="185"/>
  <c r="S29" i="185"/>
  <c r="T28" i="185"/>
  <c r="S28" i="185"/>
  <c r="T27" i="185"/>
  <c r="S27" i="185"/>
  <c r="T26" i="185"/>
  <c r="S26" i="185"/>
  <c r="T25" i="185"/>
  <c r="S25" i="185"/>
  <c r="T24" i="185"/>
  <c r="S24" i="185"/>
  <c r="T23" i="185"/>
  <c r="S23" i="185"/>
  <c r="T22" i="185"/>
  <c r="S22" i="185"/>
  <c r="T21" i="185"/>
  <c r="S21" i="185"/>
  <c r="T20" i="185"/>
  <c r="S20" i="185"/>
  <c r="T19" i="185"/>
  <c r="S19" i="185"/>
  <c r="T18" i="185"/>
  <c r="S18" i="185"/>
  <c r="F76" i="58"/>
  <c r="E76" i="58"/>
  <c r="F75" i="58"/>
  <c r="E75" i="58"/>
  <c r="F74" i="58"/>
  <c r="E74" i="58"/>
  <c r="F72" i="58"/>
  <c r="E72" i="58"/>
  <c r="F70" i="58"/>
  <c r="E70" i="58"/>
  <c r="F69" i="58"/>
  <c r="E69" i="58"/>
  <c r="F68" i="58"/>
  <c r="E68" i="58"/>
  <c r="F67" i="58"/>
  <c r="E67" i="58"/>
  <c r="F66" i="58"/>
  <c r="E66" i="58"/>
  <c r="F65" i="58"/>
  <c r="E65" i="58"/>
  <c r="F64" i="58"/>
  <c r="E64" i="58"/>
  <c r="F63" i="58"/>
  <c r="E63" i="58"/>
  <c r="F61" i="58"/>
  <c r="E61" i="58"/>
  <c r="F60" i="58"/>
  <c r="E60" i="58"/>
  <c r="F58" i="58"/>
  <c r="E58" i="58"/>
  <c r="F57" i="58"/>
  <c r="E57" i="58"/>
  <c r="F56" i="58"/>
  <c r="E56" i="58"/>
  <c r="F55" i="58"/>
  <c r="E55" i="58"/>
  <c r="F54" i="58"/>
  <c r="E54" i="58"/>
  <c r="F53" i="58"/>
  <c r="E53" i="58"/>
  <c r="F52" i="58"/>
  <c r="E52" i="58"/>
  <c r="F51" i="58"/>
  <c r="E51" i="58"/>
  <c r="F50" i="58"/>
  <c r="E50" i="58"/>
  <c r="F49" i="58"/>
  <c r="E49" i="58"/>
  <c r="F48" i="58"/>
  <c r="E48" i="58"/>
  <c r="F47" i="58"/>
  <c r="E47" i="58"/>
  <c r="F46" i="58"/>
  <c r="E46" i="58"/>
  <c r="F45" i="58"/>
  <c r="E45" i="58"/>
  <c r="G44" i="58"/>
  <c r="F44" i="58"/>
  <c r="E44" i="58"/>
  <c r="J40" i="58"/>
  <c r="J39" i="58"/>
  <c r="J38" i="58"/>
  <c r="J37" i="58"/>
  <c r="J36" i="58"/>
  <c r="J35" i="58"/>
  <c r="J34" i="58"/>
  <c r="J33" i="58"/>
  <c r="J32" i="58"/>
  <c r="J31" i="58"/>
  <c r="J30" i="58"/>
  <c r="J29" i="58"/>
  <c r="J28" i="58"/>
  <c r="J27" i="58"/>
  <c r="J26" i="58"/>
  <c r="J25" i="58"/>
  <c r="J24" i="58"/>
  <c r="J23" i="58"/>
  <c r="J22" i="58"/>
  <c r="J21" i="58"/>
  <c r="J20" i="58"/>
  <c r="J19" i="58"/>
  <c r="J18" i="58"/>
  <c r="J17" i="58"/>
  <c r="J16" i="58"/>
  <c r="J15" i="58"/>
  <c r="J14" i="58"/>
  <c r="J13" i="58"/>
  <c r="J12" i="58"/>
  <c r="J11" i="58"/>
  <c r="J10" i="58"/>
  <c r="J9" i="58"/>
  <c r="J8" i="58"/>
  <c r="J7" i="58"/>
  <c r="B12" i="54"/>
  <c r="B11" i="54"/>
  <c r="B10" i="54"/>
  <c r="B9" i="54"/>
  <c r="B8" i="54"/>
  <c r="Q52" i="48"/>
  <c r="P52" i="48"/>
  <c r="N52" i="48"/>
  <c r="M52" i="48"/>
  <c r="L52" i="48"/>
  <c r="K52" i="48"/>
  <c r="J52" i="48"/>
  <c r="I52" i="48"/>
  <c r="H52" i="48"/>
  <c r="G52" i="48"/>
  <c r="F52" i="48"/>
  <c r="E52" i="48"/>
  <c r="D52" i="48"/>
  <c r="C52" i="48"/>
  <c r="B52" i="48"/>
  <c r="Q51" i="48"/>
  <c r="P51" i="48"/>
  <c r="N51" i="48"/>
  <c r="M51" i="48"/>
  <c r="L51" i="48"/>
  <c r="K51" i="48"/>
  <c r="J51" i="48"/>
  <c r="I51" i="48"/>
  <c r="H51" i="48"/>
  <c r="G51" i="48"/>
  <c r="F51" i="48"/>
  <c r="E51" i="48"/>
  <c r="D51" i="48"/>
  <c r="C51" i="48"/>
  <c r="B51" i="48"/>
  <c r="Q50" i="48"/>
  <c r="P50" i="48"/>
  <c r="N50" i="48"/>
  <c r="M50" i="48"/>
  <c r="L50" i="48"/>
  <c r="K50" i="48"/>
  <c r="J50" i="48"/>
  <c r="I50" i="48"/>
  <c r="H50" i="48"/>
  <c r="G50" i="48"/>
  <c r="F50" i="48"/>
  <c r="E50" i="48"/>
  <c r="D50" i="48"/>
  <c r="C50" i="48"/>
  <c r="B50" i="48"/>
  <c r="Q49" i="48"/>
  <c r="P49" i="48"/>
  <c r="N49" i="48"/>
  <c r="M49" i="48"/>
  <c r="L49" i="48"/>
  <c r="K49" i="48"/>
  <c r="J49" i="48"/>
  <c r="I49" i="48"/>
  <c r="H49" i="48"/>
  <c r="G49" i="48"/>
  <c r="F49" i="48"/>
  <c r="E49" i="48"/>
  <c r="D49" i="48"/>
  <c r="C49" i="48"/>
  <c r="B49" i="48"/>
  <c r="Q48" i="48"/>
  <c r="P48" i="48"/>
  <c r="N48" i="48"/>
  <c r="M48" i="48"/>
  <c r="L48" i="48"/>
  <c r="K48" i="48"/>
  <c r="J48" i="48"/>
  <c r="I48" i="48"/>
  <c r="H48" i="48"/>
  <c r="G48" i="48"/>
  <c r="F48" i="48"/>
  <c r="E48" i="48"/>
  <c r="D48" i="48"/>
  <c r="C48" i="48"/>
  <c r="B48" i="48"/>
  <c r="D115" i="47"/>
  <c r="D114" i="47"/>
  <c r="D113" i="47"/>
  <c r="D112" i="47"/>
  <c r="D111" i="47"/>
  <c r="D110" i="47"/>
  <c r="D109" i="47"/>
  <c r="D108" i="47"/>
  <c r="D107" i="47"/>
  <c r="D106" i="47"/>
  <c r="D105" i="47"/>
  <c r="D104" i="47"/>
  <c r="D103" i="47"/>
  <c r="D102" i="47"/>
  <c r="D101" i="47"/>
  <c r="D100" i="47"/>
  <c r="D99" i="47"/>
  <c r="D95" i="47"/>
  <c r="D94" i="47"/>
  <c r="D93" i="47"/>
  <c r="D92" i="47"/>
  <c r="D91" i="47"/>
  <c r="D90" i="47"/>
  <c r="D89" i="47"/>
  <c r="D88" i="47"/>
  <c r="D87" i="47"/>
  <c r="D86" i="47"/>
  <c r="D85" i="47"/>
  <c r="D84" i="47"/>
  <c r="D83" i="47"/>
  <c r="D82" i="47"/>
  <c r="D81" i="47"/>
  <c r="D80" i="47"/>
  <c r="D79" i="47"/>
  <c r="D75" i="47"/>
  <c r="D74" i="47"/>
  <c r="D73" i="47"/>
  <c r="D72" i="47"/>
  <c r="D71" i="47"/>
  <c r="D70" i="47"/>
  <c r="D69" i="47"/>
  <c r="D68" i="47"/>
  <c r="D67" i="47"/>
  <c r="D66" i="47"/>
  <c r="D65" i="47"/>
  <c r="D64" i="47"/>
  <c r="D63" i="47"/>
  <c r="D62" i="47"/>
  <c r="D61" i="47"/>
  <c r="D60" i="47"/>
  <c r="D59" i="47"/>
  <c r="D55" i="47"/>
  <c r="D54" i="47"/>
  <c r="D53" i="47"/>
  <c r="D52" i="47"/>
  <c r="D51" i="47"/>
  <c r="D50" i="47"/>
  <c r="D49" i="47"/>
  <c r="D48" i="47"/>
  <c r="D47" i="47"/>
  <c r="D46" i="47"/>
  <c r="D45" i="47"/>
  <c r="D44" i="47"/>
  <c r="D43" i="47"/>
  <c r="D42" i="47"/>
  <c r="D41" i="47"/>
  <c r="D40" i="47"/>
  <c r="D39" i="47"/>
  <c r="G14" i="47"/>
  <c r="F14" i="47"/>
  <c r="G13" i="47"/>
  <c r="F13" i="47"/>
  <c r="G12" i="47"/>
  <c r="F12" i="47"/>
  <c r="G11" i="47"/>
  <c r="F11" i="47"/>
  <c r="G10" i="47"/>
  <c r="F10" i="47"/>
  <c r="E50" i="46"/>
  <c r="E48" i="46"/>
  <c r="E43" i="46"/>
  <c r="E42" i="46"/>
  <c r="E41" i="46"/>
  <c r="E40" i="46"/>
  <c r="E39" i="46"/>
  <c r="E38" i="46"/>
  <c r="E37" i="46"/>
  <c r="E36" i="46"/>
  <c r="E35" i="46"/>
  <c r="E32" i="46"/>
  <c r="E31" i="46"/>
  <c r="E30" i="46"/>
  <c r="E29" i="46"/>
  <c r="E28" i="46"/>
  <c r="E27" i="46"/>
  <c r="E26" i="46"/>
  <c r="E25" i="46"/>
  <c r="E24" i="46"/>
  <c r="E23" i="46"/>
  <c r="E22" i="46"/>
  <c r="E21" i="46"/>
  <c r="E20" i="46"/>
  <c r="E18" i="46"/>
  <c r="D13" i="46"/>
  <c r="D12" i="46"/>
  <c r="D11" i="46"/>
  <c r="D10" i="46"/>
  <c r="D9" i="46"/>
  <c r="D33" i="44"/>
  <c r="D32" i="44"/>
  <c r="D31" i="44"/>
  <c r="D30" i="44"/>
  <c r="D29" i="44"/>
  <c r="D28" i="44"/>
  <c r="D27" i="44"/>
  <c r="D26" i="44"/>
  <c r="D25" i="44"/>
  <c r="D24" i="44"/>
  <c r="D23" i="44"/>
  <c r="D22" i="44"/>
  <c r="D21" i="44"/>
  <c r="D20" i="44"/>
  <c r="D19" i="44"/>
  <c r="D18" i="44"/>
  <c r="D17" i="44"/>
  <c r="D16" i="44"/>
  <c r="D15" i="44"/>
  <c r="D14" i="44"/>
  <c r="D13" i="44"/>
  <c r="D12" i="44"/>
  <c r="D11" i="44"/>
  <c r="D10" i="44"/>
  <c r="D9" i="44"/>
  <c r="D8" i="44"/>
  <c r="D7" i="44"/>
  <c r="D6" i="44"/>
  <c r="D5" i="44"/>
  <c r="D4" i="44"/>
  <c r="Q12" i="38"/>
  <c r="P12" i="38"/>
  <c r="O12" i="38"/>
  <c r="N12" i="38"/>
  <c r="M12" i="38"/>
  <c r="J12" i="38"/>
  <c r="I12" i="38"/>
  <c r="H12" i="38"/>
  <c r="G12" i="38"/>
  <c r="F12" i="38"/>
  <c r="E12" i="38"/>
  <c r="D12" i="38"/>
  <c r="C12" i="38"/>
  <c r="B12" i="38"/>
  <c r="Q11" i="38"/>
  <c r="P11" i="38"/>
  <c r="O11" i="38"/>
  <c r="N11" i="38"/>
  <c r="M11" i="38"/>
  <c r="J11" i="38"/>
  <c r="I11" i="38"/>
  <c r="H11" i="38"/>
  <c r="G11" i="38"/>
  <c r="F11" i="38"/>
  <c r="E11" i="38"/>
  <c r="D11" i="38"/>
  <c r="C11" i="38"/>
  <c r="B11" i="38"/>
  <c r="Q10" i="38"/>
  <c r="P10" i="38"/>
  <c r="O10" i="38"/>
  <c r="N10" i="38"/>
  <c r="M10" i="38"/>
  <c r="J10" i="38"/>
  <c r="I10" i="38"/>
  <c r="H10" i="38"/>
  <c r="G10" i="38"/>
  <c r="F10" i="38"/>
  <c r="E10" i="38"/>
  <c r="D10" i="38"/>
  <c r="C10" i="38"/>
  <c r="B10" i="38"/>
  <c r="Q9" i="38"/>
  <c r="P9" i="38"/>
  <c r="O9" i="38"/>
  <c r="N9" i="38"/>
  <c r="M9" i="38"/>
  <c r="J9" i="38"/>
  <c r="I9" i="38"/>
  <c r="H9" i="38"/>
  <c r="G9" i="38"/>
  <c r="F9" i="38"/>
  <c r="E9" i="38"/>
  <c r="D9" i="38"/>
  <c r="C9" i="38"/>
  <c r="B9" i="38"/>
  <c r="Q8" i="38"/>
  <c r="P8" i="38"/>
  <c r="O8" i="38"/>
  <c r="N8" i="38"/>
  <c r="M8" i="38"/>
  <c r="J8" i="38"/>
  <c r="I8" i="38"/>
  <c r="H8" i="38"/>
  <c r="G8" i="38"/>
  <c r="F8" i="38"/>
  <c r="E8" i="38"/>
  <c r="D8" i="38"/>
  <c r="C8" i="38"/>
  <c r="B8" i="38"/>
  <c r="X9" i="214"/>
  <c r="W9" i="214"/>
  <c r="V9" i="214"/>
  <c r="U9" i="214"/>
  <c r="T9" i="214"/>
  <c r="I9" i="214"/>
  <c r="H9" i="214"/>
  <c r="G9" i="214"/>
  <c r="F9" i="214"/>
  <c r="E9" i="214"/>
  <c r="D9" i="214"/>
  <c r="C9" i="214"/>
  <c r="B9" i="214"/>
  <c r="X8" i="214"/>
  <c r="W8" i="214"/>
  <c r="V8" i="214"/>
  <c r="U8" i="214"/>
  <c r="T8" i="214"/>
  <c r="I8" i="214"/>
  <c r="H8" i="214"/>
  <c r="G8" i="214"/>
  <c r="F8" i="214"/>
  <c r="E8" i="214"/>
  <c r="D8" i="214"/>
  <c r="C8" i="214"/>
  <c r="B8" i="214"/>
  <c r="X7" i="214"/>
  <c r="W7" i="214"/>
  <c r="V7" i="214"/>
  <c r="U7" i="214"/>
  <c r="T7" i="214"/>
  <c r="I7" i="214"/>
  <c r="H7" i="214"/>
  <c r="G7" i="214"/>
  <c r="F7" i="214"/>
  <c r="E7" i="214"/>
  <c r="D7" i="214"/>
  <c r="C7" i="214"/>
  <c r="B7" i="214"/>
  <c r="X6" i="214"/>
  <c r="W6" i="214"/>
  <c r="V6" i="214"/>
  <c r="U6" i="214"/>
  <c r="T6" i="214"/>
  <c r="I6" i="214"/>
  <c r="H6" i="214"/>
  <c r="G6" i="214"/>
  <c r="F6" i="214"/>
  <c r="E6" i="214"/>
  <c r="D6" i="214"/>
  <c r="C6" i="214"/>
  <c r="B6" i="214"/>
  <c r="X5" i="214"/>
  <c r="W5" i="214"/>
  <c r="V5" i="214"/>
  <c r="U5" i="214"/>
  <c r="T5" i="214"/>
  <c r="I5" i="214"/>
  <c r="H5" i="214"/>
  <c r="G5" i="214"/>
  <c r="F5" i="214"/>
  <c r="E5" i="214"/>
  <c r="D5" i="214"/>
  <c r="C5" i="214"/>
  <c r="B5" i="214"/>
  <c r="D14" i="29"/>
  <c r="D13" i="29"/>
  <c r="D12" i="29"/>
  <c r="D11" i="29"/>
  <c r="D10" i="29"/>
  <c r="N12" i="26"/>
  <c r="M12" i="26"/>
  <c r="L12" i="26"/>
  <c r="N11" i="26"/>
  <c r="M11" i="26"/>
  <c r="L11" i="26"/>
  <c r="N10" i="26"/>
  <c r="M10" i="26"/>
  <c r="L10" i="26"/>
  <c r="N9" i="26"/>
  <c r="M9" i="26"/>
  <c r="L9" i="26"/>
  <c r="N8" i="26"/>
  <c r="M8" i="26"/>
  <c r="L8" i="26"/>
  <c r="AL22" i="6"/>
  <c r="AG22" i="6"/>
  <c r="AB22" i="6"/>
  <c r="V22" i="6"/>
  <c r="K22" i="6"/>
  <c r="F22" i="6"/>
  <c r="B22" i="6"/>
  <c r="AL21" i="6"/>
  <c r="AG21" i="6"/>
  <c r="AB21" i="6"/>
  <c r="V21" i="6"/>
  <c r="K21" i="6"/>
  <c r="F21" i="6"/>
  <c r="B21" i="6"/>
  <c r="AL20" i="6"/>
  <c r="AG20" i="6"/>
  <c r="AB20" i="6"/>
  <c r="V20" i="6"/>
  <c r="K20" i="6"/>
  <c r="F20" i="6"/>
  <c r="B20" i="6"/>
  <c r="AL19" i="6"/>
  <c r="AG19" i="6"/>
  <c r="AB19" i="6"/>
  <c r="V19" i="6"/>
  <c r="K19" i="6"/>
  <c r="F19" i="6"/>
  <c r="B19" i="6"/>
  <c r="AL18" i="6"/>
  <c r="AG18" i="6"/>
  <c r="AB18" i="6"/>
  <c r="V18" i="6"/>
  <c r="K18" i="6"/>
  <c r="F18" i="6"/>
  <c r="B18" i="6"/>
  <c r="AL14" i="6"/>
  <c r="AG14" i="6"/>
  <c r="AB14" i="6"/>
  <c r="V14" i="6"/>
  <c r="K14" i="6"/>
  <c r="F14" i="6"/>
  <c r="B14" i="6"/>
  <c r="AL13" i="6"/>
  <c r="AG13" i="6"/>
  <c r="AB13" i="6"/>
  <c r="V13" i="6"/>
  <c r="K13" i="6"/>
  <c r="F13" i="6"/>
  <c r="B13" i="6"/>
  <c r="AL12" i="6"/>
  <c r="AG12" i="6"/>
  <c r="AB12" i="6"/>
  <c r="V12" i="6"/>
  <c r="K12" i="6"/>
  <c r="F12" i="6"/>
  <c r="B12" i="6"/>
  <c r="AL11" i="6"/>
  <c r="AG11" i="6"/>
  <c r="AB11" i="6"/>
  <c r="V11" i="6"/>
  <c r="K11" i="6"/>
  <c r="F11" i="6"/>
  <c r="B11" i="6"/>
  <c r="AL10" i="6"/>
  <c r="AG10" i="6"/>
  <c r="AB10" i="6"/>
  <c r="V10" i="6"/>
  <c r="K10" i="6"/>
  <c r="F10" i="6"/>
  <c r="B10" i="6"/>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alcChain>
</file>

<file path=xl/comments1.xml><?xml version="1.0" encoding="utf-8"?>
<comments xmlns="http://schemas.openxmlformats.org/spreadsheetml/2006/main">
  <authors>
    <author>Gabriella Giusta</author>
  </authors>
  <commentList>
    <comment ref="I36" authorId="0" shapeId="0">
      <text>
        <r>
          <rPr>
            <b/>
            <sz val="9"/>
            <color indexed="81"/>
            <rFont val="Tahoma"/>
            <family val="2"/>
          </rPr>
          <t>Gabriella Giusta:</t>
        </r>
        <r>
          <rPr>
            <sz val="9"/>
            <color indexed="81"/>
            <rFont val="Tahoma"/>
            <family val="2"/>
          </rPr>
          <t xml:space="preserve">
these are in Lakh</t>
        </r>
      </text>
    </comment>
  </commentList>
</comments>
</file>

<file path=xl/sharedStrings.xml><?xml version="1.0" encoding="utf-8"?>
<sst xmlns="http://schemas.openxmlformats.org/spreadsheetml/2006/main" count="4650" uniqueCount="742">
  <si>
    <t>2010-2011</t>
  </si>
  <si>
    <t>2011-2012</t>
  </si>
  <si>
    <t>Andaman and Nicobar Islands</t>
  </si>
  <si>
    <t>Andhra Pradesh</t>
  </si>
  <si>
    <t>Arunachal Pradesh</t>
  </si>
  <si>
    <t>Assam</t>
  </si>
  <si>
    <t>Bihar</t>
  </si>
  <si>
    <t>Chandigarh</t>
  </si>
  <si>
    <t>Chhattisgarh</t>
  </si>
  <si>
    <t>Dadra and Nagar Haveli</t>
  </si>
  <si>
    <t>Daman and Diu</t>
  </si>
  <si>
    <t>Delhi</t>
  </si>
  <si>
    <t>Goa</t>
  </si>
  <si>
    <t>Gujarat</t>
  </si>
  <si>
    <t>Haryana</t>
  </si>
  <si>
    <t>Himachal Pradesh</t>
  </si>
  <si>
    <t>Jammu and Kashmir</t>
  </si>
  <si>
    <t>Jharkhand</t>
  </si>
  <si>
    <t>Karnataka</t>
  </si>
  <si>
    <t>Kerala</t>
  </si>
  <si>
    <t>Lakshadweep</t>
  </si>
  <si>
    <t>Madhya Pradesh</t>
  </si>
  <si>
    <t>Maharashtra</t>
  </si>
  <si>
    <t>Manipur</t>
  </si>
  <si>
    <t>Meghalaya</t>
  </si>
  <si>
    <t>Mizoram</t>
  </si>
  <si>
    <t>Nagaland</t>
  </si>
  <si>
    <t>Odisha</t>
  </si>
  <si>
    <t>Puducherry</t>
  </si>
  <si>
    <t>Punjab</t>
  </si>
  <si>
    <t>Rajasthan</t>
  </si>
  <si>
    <t>Sikkim</t>
  </si>
  <si>
    <t>Tamil Nadu</t>
  </si>
  <si>
    <t>Tripura</t>
  </si>
  <si>
    <t>Uttar Pradesh</t>
  </si>
  <si>
    <t>Uttarakhand</t>
  </si>
  <si>
    <t>West Bengal</t>
  </si>
  <si>
    <t>India</t>
  </si>
  <si>
    <t>State/UTs</t>
  </si>
  <si>
    <t>A4c. Early Childhood Education</t>
  </si>
  <si>
    <t>IE Definition: Percentage of children 36‒59 months old who are attending an early childhood education programme.</t>
  </si>
  <si>
    <t>B1. Ratio of income/consumption of the highest quintile to lowest quintile.</t>
  </si>
  <si>
    <t>IE Definition: Income share held by highest 10% to lowest 10%. Figures in Rs. per Month</t>
  </si>
  <si>
    <t>States/UTs</t>
  </si>
  <si>
    <t>Jammu &amp; Kashmir</t>
  </si>
  <si>
    <t>Orissa</t>
  </si>
  <si>
    <t>Andaman &amp; Nicobar Islands</t>
  </si>
  <si>
    <t>Dadra &amp; Nagar Haveli</t>
  </si>
  <si>
    <t>Daman &amp; Diu</t>
  </si>
  <si>
    <t>Pondicherry</t>
  </si>
  <si>
    <t>1993-94</t>
  </si>
  <si>
    <t>1999-2000</t>
  </si>
  <si>
    <t>B4. Gender Inequality Index</t>
  </si>
  <si>
    <t>IE Definition: Measures gender inequalities in three important aspects of human development—reproductive health, measured by maternal mortality ratio and adolescent birth rates; empowerment, measured by proportion of parliamentary seats occupied by females and proportion of adult females and males aged 25 years and older with at least some secondary education; and economic status, expressed as labour market participation and measured by labour force participation rate of female and male populations aged 15 years and older.</t>
  </si>
  <si>
    <t>Various Indicators for Gender Inequality</t>
  </si>
  <si>
    <t>Note : * : Includes data for Jharkhand as well for 2011-13.</t>
  </si>
  <si>
    <t xml:space="preserve">        ** : Includes data for Chhattisgarh as well for 2011-13.</t>
  </si>
  <si>
    <t xml:space="preserve">      *** : Includes data for Uttarakhand as well for 2011-13.</t>
  </si>
  <si>
    <t>1997-98</t>
  </si>
  <si>
    <t>2011-13</t>
  </si>
  <si>
    <t>Bihar/Jharkhand</t>
  </si>
  <si>
    <t>Others</t>
  </si>
  <si>
    <t>B3. Wealth share of top 1%</t>
  </si>
  <si>
    <t>IE Definition: The share of wealth owned by the 1% wealthiest people in the population.</t>
  </si>
  <si>
    <t>Note: de jure population is defined as usual residents, whether they stayed in the household on the previous night of the survey or not.</t>
  </si>
  <si>
    <t>Uttaranchal</t>
  </si>
  <si>
    <t>Urban</t>
  </si>
  <si>
    <t>Rural</t>
  </si>
  <si>
    <t>2005-06</t>
  </si>
  <si>
    <t>1999-00</t>
  </si>
  <si>
    <t>2004-05</t>
  </si>
  <si>
    <t>C2. Proportion of population using an improved drinking water source.</t>
  </si>
  <si>
    <t>IE Definition: Percentage of the population using an improved drinking water source.</t>
  </si>
  <si>
    <t>ACCESS TO SAFE DRINKING WATER IN HOUSEHOLDS IN INDIA (%)</t>
  </si>
  <si>
    <t>C3. Share of households with electricity or other modern energy services.</t>
  </si>
  <si>
    <t>IE Definition: Share of households with no access to commercial energy services including electricity, or heavily dependent on ‘traditional’ non-commercial energy options, such as fuelwood, charcoal, agricultural wastes and animal dung.</t>
  </si>
  <si>
    <t>Source:  IndiaStat</t>
  </si>
  <si>
    <t>State/Uts</t>
  </si>
  <si>
    <t>2007-2008</t>
  </si>
  <si>
    <t>2009-2010</t>
  </si>
  <si>
    <t>2012-2013</t>
  </si>
  <si>
    <t>Annual Electricity Consumption per thousand population (kwh)</t>
  </si>
  <si>
    <t>C4. Primary completion rate.</t>
  </si>
  <si>
    <t>IE Definition: Percentage of the total population of the theoretical entrance age to the last grade of primary.</t>
  </si>
  <si>
    <t>2006-07</t>
  </si>
  <si>
    <t>2007-08</t>
  </si>
  <si>
    <t>2008-09</t>
  </si>
  <si>
    <t>2009-10</t>
  </si>
  <si>
    <t>Net Enrollment Ratio (NER) Lower and Upper Primary Schools in India</t>
  </si>
  <si>
    <t>-</t>
  </si>
  <si>
    <t>2013-2014</t>
  </si>
  <si>
    <t>Dadar and Nagar Haveli</t>
  </si>
  <si>
    <t>Jammu&amp;Kashmir</t>
  </si>
  <si>
    <t>2011-12</t>
  </si>
  <si>
    <t>2012-13</t>
  </si>
  <si>
    <t>2013-14</t>
  </si>
  <si>
    <t>C7c. Rating on level of women's social rights.</t>
  </si>
  <si>
    <t>IE Definition: Composite measure of 12 social rights.</t>
  </si>
  <si>
    <t>Total Number of Cases Registered Regarding Alleged Human Rights Violation of Women under National Human Rights Commission (NHRC) in India</t>
  </si>
  <si>
    <t>2010-11</t>
  </si>
  <si>
    <t>D1. Labor force participation rate (of working age population).</t>
  </si>
  <si>
    <t>IE Definition: Population ages 15-64 that is economically active</t>
  </si>
  <si>
    <t>Rate of Workforce Participation by Sex in Rural and Urban Areas of India</t>
  </si>
  <si>
    <t>Female</t>
  </si>
  <si>
    <t>Male</t>
  </si>
  <si>
    <t>Total</t>
  </si>
  <si>
    <t>1977-78</t>
  </si>
  <si>
    <t>1987-88</t>
  </si>
  <si>
    <t>Table 3. Employment Status of Rural Workers by Shares (%) of Self-Employed</t>
  </si>
  <si>
    <t>Table 4. Employment Status of Rural Workers by Shares (%) of Regular</t>
  </si>
  <si>
    <t>Table 5. Employment Status of Rural Workers by Shares (%) of Hired Casual</t>
  </si>
  <si>
    <t>D4. Household final consumption expenditure per capita (constant 2005 US$).</t>
  </si>
  <si>
    <t>IE Definition: Household final consumption expenditure per capita.</t>
  </si>
  <si>
    <t>Average Monthly Per Capita Expenditure (Rs) for urban areas of India</t>
  </si>
  <si>
    <t>Total Food</t>
  </si>
  <si>
    <t>Total Non-food</t>
  </si>
  <si>
    <t>Total expenditure</t>
  </si>
  <si>
    <t>E2. Voice and accountability indicator.</t>
  </si>
  <si>
    <t xml:space="preserve">IE Definition: 
Perceptions of the extent to which a country's citizens are able to participate in selecting their government, as well as freedom of expression, freedom of association, and a free media.
</t>
  </si>
  <si>
    <t>Number of Newspapers Registered with RNI in India</t>
  </si>
  <si>
    <t>Telangana</t>
  </si>
  <si>
    <t>E3. Control of corruption indicator.</t>
  </si>
  <si>
    <t>F1. Mobile cellular telephone subscribers per 100 population.</t>
  </si>
  <si>
    <t xml:space="preserve">IE Definition: The percentage of the population covered by a mobile cellular network.
</t>
  </si>
  <si>
    <t>Number of Mobile Phone connection per 100 population</t>
  </si>
  <si>
    <t>Andaman &amp; Nicobar</t>
  </si>
  <si>
    <t>Chhatisgarh</t>
  </si>
  <si>
    <t>Maharashtra- Mumbai</t>
  </si>
  <si>
    <t>North East</t>
  </si>
  <si>
    <t>Tamilnadu-Chennai</t>
  </si>
  <si>
    <t>West Bengal-Kolkata</t>
  </si>
  <si>
    <t>F2. Percentage of households with Internet.</t>
  </si>
  <si>
    <t xml:space="preserve">IE Definition: Increase high-quality access to the Internet and its increasing amount of information, content, services, and applications.
</t>
  </si>
  <si>
    <t>Number of Internet subscriptions</t>
  </si>
  <si>
    <t>Table 2. Number of connections</t>
  </si>
  <si>
    <t>Maharashtra (Including Goa)</t>
  </si>
  <si>
    <t>Tamil Nadu (Including Puducherry)</t>
  </si>
  <si>
    <t>West Bengal (Including Sikkim)</t>
  </si>
  <si>
    <t>Gujarat (Including Dadra and Nagar Haveli)</t>
  </si>
  <si>
    <t>Punjab (Including Chandigarh)</t>
  </si>
  <si>
    <t>Nagaland, Meghalaya, Tripura, Arunachal Pradesh, Mizoram, Manipur</t>
  </si>
  <si>
    <t>Table 3. Number of Internet (Narrowband + Broadband) Subscribers</t>
  </si>
  <si>
    <t>Andhra Pradesh (Including Telangana)</t>
  </si>
  <si>
    <t>Bihar (Including Jharkhand)</t>
  </si>
  <si>
    <t>Madhya Pradesh (Including Chhattisgarh)</t>
  </si>
  <si>
    <t>Maharashtra (Including Mumbai &amp; Goa)</t>
  </si>
  <si>
    <t>Tamil Nadu (Including Chennai)</t>
  </si>
  <si>
    <t>Uttar Pradesh (Including Uttarakhand)</t>
  </si>
  <si>
    <t>West Bengal (Including Sikkim, Kolkata and Andaman and Nicobar Island)</t>
  </si>
  <si>
    <t>G1. Employment-to-population ratio (of working age population).</t>
  </si>
  <si>
    <t>States/Uts</t>
  </si>
  <si>
    <t xml:space="preserve">IE Definition: Annual percentage growth rate of GDP per capita based on constant local currency. 
</t>
  </si>
  <si>
    <t>G2. Growth rate of average per capita income 2005 PPP $.</t>
  </si>
  <si>
    <t>Growth Rate of Per Capita Income in India (%)</t>
  </si>
  <si>
    <t>2008-2009</t>
  </si>
  <si>
    <t>G3. Proportion of population below $1.25 (PPP) per day.</t>
  </si>
  <si>
    <t xml:space="preserve">IE Definition: Number of persons living in households below the poverty line.
</t>
  </si>
  <si>
    <t>H1. GDP per capita, PPP (current international $).</t>
  </si>
  <si>
    <t xml:space="preserve">IE Definition: PPP GDP is gross domestic product converted to international dollars using purchasing power parity rates.
</t>
  </si>
  <si>
    <t>Per Capita Income</t>
  </si>
  <si>
    <t>States</t>
  </si>
  <si>
    <t>1996-97</t>
  </si>
  <si>
    <t>2000-01</t>
  </si>
  <si>
    <t>2001-02</t>
  </si>
  <si>
    <t>Arunchal Pradesh</t>
  </si>
  <si>
    <t>Rajsthan</t>
  </si>
  <si>
    <t>Adaman &amp; Nicobar Islands</t>
  </si>
  <si>
    <t>All India</t>
  </si>
  <si>
    <t>H2. Proportion of population above minimum level of dietary energy consumption.</t>
  </si>
  <si>
    <t xml:space="preserve">IE Definition: Population below minimum level of dietary energy consumption.
</t>
  </si>
  <si>
    <t>Calorie and protein intake by group</t>
  </si>
  <si>
    <t>Age 4-6</t>
  </si>
  <si>
    <t>Age 7-9</t>
  </si>
  <si>
    <t>Age 1-3</t>
  </si>
  <si>
    <t>Age 10-12</t>
  </si>
  <si>
    <t>Age 16-17</t>
  </si>
  <si>
    <t>Age 13-15</t>
  </si>
  <si>
    <t>Lactating women</t>
  </si>
  <si>
    <t>Pregnant women</t>
  </si>
  <si>
    <t>Adult male</t>
  </si>
  <si>
    <t>H2. Proportion of population below minimum level of dietary energy consumption.</t>
  </si>
  <si>
    <t>H3. Durable structures (Slum population as percentage of urban).</t>
  </si>
  <si>
    <t xml:space="preserve">IE Definition: A house is considered “durable” if it is built on a non-hazardous location and has a structure permanent and adequate enough to protect its inhabitants from the extremes of climatic conditions, such as rain, heat, cold and humidity.
</t>
  </si>
  <si>
    <t>Estimated slum population (% from urban population)</t>
  </si>
  <si>
    <t>H4. Life expectancy at birth.</t>
  </si>
  <si>
    <t xml:space="preserve">IE Definition: Life expectancy at birth indicates the number of years a newborn infant would live if prevailing patterns of mortality at the time of its birth were to stay the same throughout its life.
</t>
  </si>
  <si>
    <t>Life expectancy at birth</t>
  </si>
  <si>
    <t>2002-06</t>
  </si>
  <si>
    <t>I2. Research and development expenditure (% of GDP).</t>
  </si>
  <si>
    <t xml:space="preserve">IE Definition: Current and capital expenditures in R&amp;D
</t>
  </si>
  <si>
    <t>Expenditure on Research and Development by State Governments in India (Rs. in Lakh)</t>
  </si>
  <si>
    <t>1994-95</t>
  </si>
  <si>
    <t>1995-96</t>
  </si>
  <si>
    <t>1998-99</t>
  </si>
  <si>
    <t>2002-03</t>
  </si>
  <si>
    <t>A1. Percentage of population with higher educational attainment than their parents.</t>
  </si>
  <si>
    <t>A2. Intergenerational income mobility.</t>
  </si>
  <si>
    <t>A3i. Proportion of the lowest earning 25 to 30 year olds that experience wage progression 10 years later.</t>
  </si>
  <si>
    <t>B2. Percentage of households with incomes below 50% of median income.</t>
  </si>
  <si>
    <t xml:space="preserve">B3. Wealth share of top 1%.
</t>
  </si>
  <si>
    <t>B4. Gender Inequality Index (GII).</t>
  </si>
  <si>
    <t xml:space="preserve">C1. Proportion of population using safely managed sanitation services, including a hand-washing facility with soap and water.
</t>
  </si>
  <si>
    <t>C5. Infant and under-5 mortality rate.</t>
  </si>
  <si>
    <t>C6c. Proportion of population that has convenient access to public transport.</t>
  </si>
  <si>
    <t>D2. Share of informal employment.</t>
  </si>
  <si>
    <t>E1. Ease of Doing Business (EoDB) Distance to Frontier.</t>
  </si>
  <si>
    <t>I1. Labor productivity (GDP per hour worked).</t>
  </si>
  <si>
    <t>I3. High-technology exports (% of manufactured exports).</t>
  </si>
  <si>
    <t>J1. 20 year change in proportion of population above minimum level of dietary energy consumption.</t>
  </si>
  <si>
    <t>J2. 20 year change in durable structures (Slum population as percentage of urban).</t>
  </si>
  <si>
    <t>J3. 20 year change in life expectancy at birth.</t>
  </si>
  <si>
    <t>K1. Energy intensity (TPES/GDP PPP).</t>
  </si>
  <si>
    <t>K2. Proportion of total water resources used (%).</t>
  </si>
  <si>
    <t>K3. Proportion of wastewater safely treated.</t>
  </si>
  <si>
    <t>K4. CO2 emissions (kg per PPP $ of GDP).</t>
  </si>
  <si>
    <t xml:space="preserve">K5. Annual mean levels of fine particulate matter (e.g. PM2.5 and PM10) in cities (population weighted).
</t>
  </si>
  <si>
    <t>K6. The Natural Resource Protection Indicator (NRPI).</t>
  </si>
  <si>
    <t>K7c. Share of Renewables in Total Primary Energy Supply (%).</t>
  </si>
  <si>
    <t>L1. Resource productivity. Ratio of GDP (at constant prices) to Domestic Material Consumption (DMC).</t>
  </si>
  <si>
    <t>M1. Standard deviation of year-to-year change in GDP, previous 20 years.</t>
  </si>
  <si>
    <t>M2. Regulatory quality indicator.</t>
  </si>
  <si>
    <t>N1. Percentage of population using banking services.</t>
  </si>
  <si>
    <t>N2. Borrowed from a financial institution (% age 15+) - Access to formal credit.</t>
  </si>
  <si>
    <t>N3. Microinsurance coverage ratio.</t>
  </si>
  <si>
    <t>N4. CPIA property rights and rule-based governance rating (1=low to 6=high).</t>
  </si>
  <si>
    <t>N5c. Level of internal conflict, International Country Risk Guide rating.</t>
  </si>
  <si>
    <t>O1. Government expenditure on social security and welfare as a percentage of total government expenditure.</t>
  </si>
  <si>
    <t>O3. Social protection and labor rating.</t>
  </si>
  <si>
    <t>O4c. FDI/FPI as a % of GDP.</t>
  </si>
  <si>
    <t>O5i. Response time for emergency response services from initial call.</t>
  </si>
  <si>
    <t>20 year Percentage Change</t>
  </si>
  <si>
    <t>IE Definition: Improvements in living conditions of population throughout generations.</t>
  </si>
  <si>
    <t>Estimated slum population (% from urban population) - 20 year % change (calculated)</t>
  </si>
  <si>
    <t>%change</t>
  </si>
  <si>
    <t>IE Definition: Units of energy per unit of GDP.</t>
  </si>
  <si>
    <t>2003-04</t>
  </si>
  <si>
    <t>IE Definition: Total annual volume of groundwater and surface water withdrawn from its sources for human use.</t>
  </si>
  <si>
    <t>Estimated Annual Requirement of Water for Domestic Purposes Including for Cattle in India (BCM)</t>
  </si>
  <si>
    <t>IE Definition: The wastewater safely treated is calculated by combining the percentage of household (sewage and faecal sludge) wastewater and the percentage of wastewater from hazardous industries treated.</t>
  </si>
  <si>
    <t>Domestic Wastewater Generation and Treatment (MLD)</t>
  </si>
  <si>
    <t>Wastewater Generation MLD</t>
  </si>
  <si>
    <t>Wastewater Treatment MLD</t>
  </si>
  <si>
    <t>Bihar &amp; Jharkhand</t>
  </si>
  <si>
    <t>Himchal Pradesh</t>
  </si>
  <si>
    <t>Chattisgarh</t>
  </si>
  <si>
    <t>Dhanbad</t>
  </si>
  <si>
    <t>Ranchi</t>
  </si>
  <si>
    <t>West Singhbhum</t>
  </si>
  <si>
    <t>Wayanad</t>
  </si>
  <si>
    <t>Aurangabad</t>
  </si>
  <si>
    <t>Angul</t>
  </si>
  <si>
    <t>Rayagada</t>
  </si>
  <si>
    <t>K5. Annual mean levels of fine particulate matter (e.g. PM2.5 and PM10) in cities (population weighted).</t>
  </si>
  <si>
    <t>IE Definition: Level of air pollution.</t>
  </si>
  <si>
    <t>Grand Total</t>
  </si>
  <si>
    <t>IE Definition: Assesses whether a country is protecting at least 10% of all of its biomes (e.g., deserts, forests, grasslands, aquatic, and tundra).</t>
  </si>
  <si>
    <t>Total Area Diverted for Forest Land under Forest (Conservation) Act, 1980 in India (in Ha)</t>
  </si>
  <si>
    <t>1980-2016</t>
  </si>
  <si>
    <t>IE Definition: Final consumption of energy that is derived from renewable resources.</t>
  </si>
  <si>
    <t>HP</t>
  </si>
  <si>
    <t>DVC</t>
  </si>
  <si>
    <t>2014-2015</t>
  </si>
  <si>
    <t>NTPCdadri, Fbd and Unchahar</t>
  </si>
  <si>
    <t>NTPCRajgarh and Goa</t>
  </si>
  <si>
    <t>NTPCRamagunda and Puduchery</t>
  </si>
  <si>
    <t>NTPCTalchaand &amp; Andaman</t>
  </si>
  <si>
    <t>1965-66</t>
  </si>
  <si>
    <t>1973-74</t>
  </si>
  <si>
    <t>1978-79</t>
  </si>
  <si>
    <t>1984-85</t>
  </si>
  <si>
    <t>1989-90</t>
  </si>
  <si>
    <t xml:space="preserve">IE Definition: The standard deviation is calculated from the available data on GDP annual growth.
</t>
  </si>
  <si>
    <t xml:space="preserve">IE Definition: Percentage of respondents who report having an account.
</t>
  </si>
  <si>
    <t>Slum Number of Households Availing Banking Services</t>
  </si>
  <si>
    <t xml:space="preserve">IE Definition: The percentage of respondents who report borrowing any money from a bank or another type of financial institution in the past 12 months.
</t>
  </si>
  <si>
    <t>Bank Credit Per Capita (Rs)</t>
  </si>
  <si>
    <t>IE Definition: This is an assessment of political violence in a country.</t>
  </si>
  <si>
    <t>Districts</t>
  </si>
  <si>
    <t>Incidents</t>
  </si>
  <si>
    <t>Deaths</t>
  </si>
  <si>
    <t>Prakasam</t>
  </si>
  <si>
    <t>Visakhapatnam</t>
  </si>
  <si>
    <t>Arwal</t>
  </si>
  <si>
    <t>Banka</t>
  </si>
  <si>
    <t>East Champaran</t>
  </si>
  <si>
    <t>Gaya</t>
  </si>
  <si>
    <t>Jamui</t>
  </si>
  <si>
    <t>Khagaria</t>
  </si>
  <si>
    <t>Lakhisarai</t>
  </si>
  <si>
    <t>Munger</t>
  </si>
  <si>
    <t>Muzaffarpur</t>
  </si>
  <si>
    <t>Nawada</t>
  </si>
  <si>
    <t>Saran</t>
  </si>
  <si>
    <t>Vaishali</t>
  </si>
  <si>
    <t>Balrampur</t>
  </si>
  <si>
    <t>Bastar</t>
  </si>
  <si>
    <t>Bijapur</t>
  </si>
  <si>
    <t>Dantewada</t>
  </si>
  <si>
    <t>Gariyabandh</t>
  </si>
  <si>
    <t>Kanker</t>
  </si>
  <si>
    <t>Kondagaon</t>
  </si>
  <si>
    <t>Narayanpur</t>
  </si>
  <si>
    <t>Rajnandgaon</t>
  </si>
  <si>
    <t>Sukma</t>
  </si>
  <si>
    <t>Bokaro</t>
  </si>
  <si>
    <t>Chatra</t>
  </si>
  <si>
    <t>Dumka</t>
  </si>
  <si>
    <t>East Singhbhum</t>
  </si>
  <si>
    <t>Garhwa</t>
  </si>
  <si>
    <t>Giridih</t>
  </si>
  <si>
    <t>Gumla</t>
  </si>
  <si>
    <t>Hazaribagh</t>
  </si>
  <si>
    <t>Khunti</t>
  </si>
  <si>
    <t>Koderma</t>
  </si>
  <si>
    <t>Latehar</t>
  </si>
  <si>
    <t>Lohardaga</t>
  </si>
  <si>
    <t>Palamu</t>
  </si>
  <si>
    <t>Ramgarh</t>
  </si>
  <si>
    <t>Simdega</t>
  </si>
  <si>
    <t>Balaghat</t>
  </si>
  <si>
    <t>Gadchiroli</t>
  </si>
  <si>
    <t>Gondia</t>
  </si>
  <si>
    <t>Bargarh</t>
  </si>
  <si>
    <t>Boudh</t>
  </si>
  <si>
    <t>Ganjam</t>
  </si>
  <si>
    <t>Kandhamal</t>
  </si>
  <si>
    <t>Koraput</t>
  </si>
  <si>
    <t>Malkangiri</t>
  </si>
  <si>
    <t>Nuapada</t>
  </si>
  <si>
    <t>Subarnpur</t>
  </si>
  <si>
    <t>Sundergarh</t>
  </si>
  <si>
    <t>Khammam</t>
  </si>
  <si>
    <t>Number of Incidents and Deaths (Tentative) due to Left Wing Extremist (LWE) Violence in India 2014</t>
  </si>
  <si>
    <t>Average of Incidents</t>
  </si>
  <si>
    <t>Average of Deaths</t>
  </si>
  <si>
    <t>IE Definition: Government expenditures on social security and welfare comprise benefits in cash or in kind to persons who are sick, fully or partially disabled, of old age, survivors, or unemployed, among others.</t>
  </si>
  <si>
    <t xml:space="preserve"> Gross Enrolment under Social Security Schemes (PMSBY/PMJJBY/APY) in India</t>
  </si>
  <si>
    <t>IE Definition: Assesses government policies in social protection and labor market regulations.</t>
  </si>
  <si>
    <t>Per 1000 Distribution of Persons Benefited by Various Social Security Measures for Rural+Urban Areas in India</t>
  </si>
  <si>
    <t>*Sample person = 14210</t>
  </si>
  <si>
    <t>IE Definition: Emergency response time.</t>
  </si>
  <si>
    <t>Table 2. No. of Ambulances Functioning (At PHC/CHC/SDH/DH)</t>
  </si>
  <si>
    <t>1960–65</t>
  </si>
  <si>
    <t>1970–75</t>
  </si>
  <si>
    <t>1979–83</t>
  </si>
  <si>
    <t>1993–97</t>
  </si>
  <si>
    <t>1998–99</t>
  </si>
  <si>
    <t>Table 2. Rate of Workforce Participation (Rural) - 2011</t>
  </si>
  <si>
    <t>Table 3. Rate of Workforce Participation (Urban) - 2011</t>
  </si>
  <si>
    <t>Table 1. Domestic wastewater generation and treatment (MLD) - 2001</t>
  </si>
  <si>
    <t>Madhya Pradesh &amp; Chhatisgarh</t>
  </si>
  <si>
    <t>Uttar Pradesh &amp; Uttaranchal</t>
  </si>
  <si>
    <t xml:space="preserve"> B1. Rural Gini</t>
  </si>
  <si>
    <t xml:space="preserve"> B1. Urban Gini</t>
  </si>
  <si>
    <t>B4. Reproductive Health: Adolescent (15-19) Birth Rates (Urban)</t>
  </si>
  <si>
    <t>B4. Reproductive Health: Adolescent (15-19) Birth Rates (Rural)</t>
  </si>
  <si>
    <t>B4. Reproductive Health: Adolescent (15-19) Birth Rates (Combined)</t>
  </si>
  <si>
    <t>B4. Empowerment: Per 1000 Distribution of Persons (Female) of Age 15 Years and above with at least secondary- Urban</t>
  </si>
  <si>
    <t>B4. Empowerment: Per 1000 Distribution of Persons (Female) of Age 15 Years and above with at least secondary- Rural</t>
  </si>
  <si>
    <t>C4.Net Enrollment Ratio lower primary female</t>
  </si>
  <si>
    <t>G2.Growth rate of per capita income (%)</t>
  </si>
  <si>
    <t>G3.  Poverty line (All population)</t>
  </si>
  <si>
    <t>H1. Per Capita Income at Current Prices in India</t>
  </si>
  <si>
    <t>H4. Life expectancy at birth (All population)</t>
  </si>
  <si>
    <t>K1.Total energy consumption by ultimate users (GWH)</t>
  </si>
  <si>
    <t>K2. Estimated annual requirement of water for domestic purposes (BCM)</t>
  </si>
  <si>
    <t>Chandiargh</t>
  </si>
  <si>
    <t>M1. Standard deviation of year-to-year GDP growth</t>
  </si>
  <si>
    <t>N1. Slum population with access to banking services (2011)</t>
  </si>
  <si>
    <t>N2. Bank credit per capita (Rs) - 2002</t>
  </si>
  <si>
    <t>State</t>
  </si>
  <si>
    <t>Share of irrigated land for all crops</t>
  </si>
  <si>
    <t>Share of irrigated land to total land for all crops (irrigated area/total area)</t>
  </si>
  <si>
    <t>Table 1. Share of irrigated land by source Assam</t>
  </si>
  <si>
    <t>Source</t>
  </si>
  <si>
    <t>Canals</t>
  </si>
  <si>
    <t>Tanks</t>
  </si>
  <si>
    <t>Wells</t>
  </si>
  <si>
    <t>Tubewells</t>
  </si>
  <si>
    <t>Other</t>
  </si>
  <si>
    <t>Share of irrigated land by source (area irrigated by source/Total Net Irrigated)</t>
  </si>
  <si>
    <t>Table 3. Share of irrigated land by source Kerala</t>
  </si>
  <si>
    <t>Table 4. Share of irrigated land by source Rajasthan</t>
  </si>
  <si>
    <t>Table 2. Share of irrigated land by source Bihar (2010-11)</t>
  </si>
  <si>
    <t>E1. Ease of Doing Business</t>
  </si>
  <si>
    <t xml:space="preserve">Andhra Pradesh </t>
  </si>
  <si>
    <t xml:space="preserve">Rajasthan </t>
  </si>
  <si>
    <t xml:space="preserve">Bihar </t>
  </si>
  <si>
    <t>Percentage of the population using improved sanitation facilities. Improved sanitation facilities are likely to ensure hygienic separation of human excreta from human contact. They include flush/pour flush (to piped sewer system, septic tank, pit latrine), ventilated improved pit (VIP) latrine, pit latrine with slab, and composting toilet.</t>
  </si>
  <si>
    <t>Proportion of population with access to a sanitation facility</t>
  </si>
  <si>
    <t>C5. Infant Mortality Rates and Under 5 Mortality</t>
  </si>
  <si>
    <t>Infant Mortality Rates and Under 5 Mortality</t>
  </si>
  <si>
    <t>STATES</t>
  </si>
  <si>
    <t>*****Old tables********</t>
  </si>
  <si>
    <t>State-wise Gini Coefficient</t>
  </si>
  <si>
    <t>B1. Gini Coefficient (Urban)</t>
  </si>
  <si>
    <t>Source: Ministry of Human Resource Development, Govt. of India.</t>
  </si>
  <si>
    <t>State-wise Enrollment of All Categories of Students in Pre-Primary Schools to Class III in India</t>
  </si>
  <si>
    <t>A4c. Early Child Education (All Population)</t>
  </si>
  <si>
    <t>A4c. Early Child Education (Males)</t>
  </si>
  <si>
    <t>Source: NFHS.</t>
  </si>
  <si>
    <t>Source: National Family Health Survey (NFHS).</t>
  </si>
  <si>
    <t>Source: Ministry of Health &amp; Family Welfare.</t>
  </si>
  <si>
    <t>Source: Election comission of India.</t>
  </si>
  <si>
    <t>Source: Ministry of Statistics and Programme Implementation.</t>
  </si>
  <si>
    <t>B4. Empowerment: Per 1000 Distribution of Persons (Female) of Age 15 Years and above with at least secondary- All population</t>
  </si>
  <si>
    <t>Source: Ministry of Statistics &amp; Programme Implementation.</t>
  </si>
  <si>
    <t>Source: Census of India.</t>
  </si>
  <si>
    <t>Source:  Office of the Registrar General, India. Ministry of Home Affairs.</t>
  </si>
  <si>
    <t xml:space="preserve">Source:  Ministry of Power, Govt. of India. </t>
  </si>
  <si>
    <t>Source: Planning Commission, Govt. of India.</t>
  </si>
  <si>
    <t>Source: Indiastat.</t>
  </si>
  <si>
    <t xml:space="preserve">Source: Ministry of Statistics and Programme Implementation, Govt. of India. </t>
  </si>
  <si>
    <t>Source: Ministry of Statistics and Programme Implementation, Govt. of India.</t>
  </si>
  <si>
    <t>Source: Lok Sabha.</t>
  </si>
  <si>
    <t>Source:  SRS Statistical Report 2013, Census India.</t>
  </si>
  <si>
    <t>C5. Infant mortality rate (males)</t>
  </si>
  <si>
    <t>C5. Infant mortality rate (females)</t>
  </si>
  <si>
    <t>C5. Under-5 mortality rate (all population)</t>
  </si>
  <si>
    <t>C5. Under-5 mortality rate (males)</t>
  </si>
  <si>
    <t>C5. Under-5 mortality rate (females)</t>
  </si>
  <si>
    <t>C4. NER lower primary male</t>
  </si>
  <si>
    <t>C4. NER upper primary male</t>
  </si>
  <si>
    <t>Source: Lok Sabha</t>
  </si>
  <si>
    <t>Source: Ministry of Statistics and Programme Implementation, Govt. of India.</t>
  </si>
  <si>
    <t>Source: Ministry of Rural Development, Govt. of India.</t>
  </si>
  <si>
    <t>D4. Average Monthly Per Capita Expenditure (Rs) for urban areas by type of consumption (2007-2008)</t>
  </si>
  <si>
    <t>Source:  Department of Industrial Policy and Promotion.</t>
  </si>
  <si>
    <t>Source: Rajya Sabha.</t>
  </si>
  <si>
    <t>Source: IndiaStat.</t>
  </si>
  <si>
    <t>F2. Number of subscriptions</t>
  </si>
  <si>
    <t>F1. Mobile phone connections per 100 population</t>
  </si>
  <si>
    <t xml:space="preserve">Source: Ministry of Agriculture, Govt. of India. </t>
  </si>
  <si>
    <t>G3. Poverty line (Rural)</t>
  </si>
  <si>
    <t>G3. Poverty line (Urban)</t>
  </si>
  <si>
    <t>Source: Directorate of Economics &amp; Statistics, Chandigarh Administration.</t>
  </si>
  <si>
    <t>H2. Calories and protein inadequate intake by category (2000-01)</t>
  </si>
  <si>
    <t>H2. Calories and protein inadequate boys only (2000-01)</t>
  </si>
  <si>
    <t>H2. Calories and protein inadequate girls only (2000-01)</t>
  </si>
  <si>
    <t>H2. BMI below normal &lt;18.5 (women ages 15-49)</t>
  </si>
  <si>
    <t>States/UT</t>
  </si>
  <si>
    <t xml:space="preserve">Source: Ministry of Health and Family Welfare, Govt. of India. </t>
  </si>
  <si>
    <t>Central</t>
  </si>
  <si>
    <t>East</t>
  </si>
  <si>
    <t>Northeast</t>
  </si>
  <si>
    <t>West</t>
  </si>
  <si>
    <t>South</t>
  </si>
  <si>
    <t>H2. BMI below normal &lt;18.5 (men ages 15-49)</t>
  </si>
  <si>
    <t>Source: Diet and Nutritional Status of Rural Population, National Institute of Nutrition.</t>
  </si>
  <si>
    <t>H3. Estimated slum population (% from urban population)</t>
  </si>
  <si>
    <t>Source: Ministry of Statistics and Programme Implementation, Govt. of India</t>
  </si>
  <si>
    <t>**** Old table******</t>
  </si>
  <si>
    <t>H3. Slum population (% from total population)</t>
  </si>
  <si>
    <t>NCT of Delhi</t>
  </si>
  <si>
    <t>Source: Ministry of Urban Development &amp; Poverty Alleviation, Govt. of India &amp; Office of the Registrar General and Census Commissioner, India.</t>
  </si>
  <si>
    <t>Source: Ministry of Home Affairs, Govt. of India &amp; Office of the Registrar General and Census Commissioner, India.</t>
  </si>
  <si>
    <t>H4. Life expectancy at birth (Females)</t>
  </si>
  <si>
    <t>H4. Life expectancy at birth (Males)</t>
  </si>
  <si>
    <t>H4. Life expectancy at birth (Rural)</t>
  </si>
  <si>
    <t>H4. Life expectancy at birth (Urban)</t>
  </si>
  <si>
    <t>J2. Estimated slum population from 1981 to 2001</t>
  </si>
  <si>
    <t>2010-14</t>
  </si>
  <si>
    <t>Source:  Ministry of Home Affairs &amp; Office of the Registrar General and Census Commissioner, India.</t>
  </si>
  <si>
    <t>J3. Life expectancy from 2002 to 2014 (percentage change) - Females</t>
  </si>
  <si>
    <t>J3. Life expectancy from 2002 to 2014 (percentage change) - Males</t>
  </si>
  <si>
    <t>J3. Life expectancy from 2002 to 2014 (percentage change) - Rural</t>
  </si>
  <si>
    <t>J3. Life expectancy from 2002 to 2014 (percentage change) - Urban</t>
  </si>
  <si>
    <t>Source : Ministry of Power, Govt. of India.</t>
  </si>
  <si>
    <t>Source:  Ministry of Statistics and Programme Implementation.</t>
  </si>
  <si>
    <t>Source: Central Pollution Control Board, Ministry of Environment &amp; Forests.</t>
  </si>
  <si>
    <t>Source: Central Pollution Control Board.</t>
  </si>
  <si>
    <t>K6. Total area of forest land conserved (Ha) from 1980 to 2016</t>
  </si>
  <si>
    <t>SD</t>
  </si>
  <si>
    <t>Source: Office of the Registrar General and Census Commissioner, India.</t>
  </si>
  <si>
    <t>Source: Economic Survey of Maharashtra 2002-03.</t>
  </si>
  <si>
    <t>N5c. Number of Incidents and Deaths (Tentative) due to Left Wing Extremist (LWE) Violence in India 2014</t>
  </si>
  <si>
    <t>Source:  Lok Sabha.</t>
  </si>
  <si>
    <t>O1. Gross Enrolment under Social Security Schemes (PMSBY/PMJJBY/APY)</t>
  </si>
  <si>
    <t>Source: Ministry of Labour and Employment, Govt. of India.</t>
  </si>
  <si>
    <t>O5i. Number of ERS Vehicles Operational under NRHM</t>
  </si>
  <si>
    <t>Source: Agricultural Census.</t>
  </si>
  <si>
    <t>Table 5. Share of irrigated land by source Andhra Pradesh</t>
  </si>
  <si>
    <t>Assam and Meghalaya</t>
  </si>
  <si>
    <t>Nagaland,Mizoram,Manipur &amp; Tripura</t>
  </si>
  <si>
    <t>Sub-Himalayan,West Bengal &amp; Sikkim</t>
  </si>
  <si>
    <t>Gangetic West Bengal</t>
  </si>
  <si>
    <t>Uttar Pradesh East</t>
  </si>
  <si>
    <t xml:space="preserve"> Uttar Pradesh West</t>
  </si>
  <si>
    <t xml:space="preserve">Uttranchal </t>
  </si>
  <si>
    <t>Haryana,Chandigarh &amp; Delhi</t>
  </si>
  <si>
    <t>Rajasthan West</t>
  </si>
  <si>
    <t>Rajasthan East</t>
  </si>
  <si>
    <t>Madhya Pradesh West</t>
  </si>
  <si>
    <t>Gujarat Region</t>
  </si>
  <si>
    <t>Saurashtra,Kutch &amp; Diu</t>
  </si>
  <si>
    <t>Konkan &amp; Goa</t>
  </si>
  <si>
    <t>Madhya Maharashtra</t>
  </si>
  <si>
    <t>Marathwada</t>
  </si>
  <si>
    <t>Vidarbha</t>
  </si>
  <si>
    <t>Coastal Andhra Pradesh</t>
  </si>
  <si>
    <t>Rayalseema</t>
  </si>
  <si>
    <t xml:space="preserve">Tamil Nadu </t>
  </si>
  <si>
    <t>Coastal Karnataka</t>
  </si>
  <si>
    <t>North Interior Karnataka</t>
  </si>
  <si>
    <t>South Interior Karnataka</t>
  </si>
  <si>
    <t xml:space="preserve">Lakshadweep </t>
  </si>
  <si>
    <t>Madhya Pradesh East</t>
  </si>
  <si>
    <t>*</t>
  </si>
  <si>
    <t>Variability in annual rainfall (millimetre)</t>
  </si>
  <si>
    <t>Table 1. Variability in annual rainfall (millimetre)</t>
  </si>
  <si>
    <t>Source: India Meteorological Department.</t>
  </si>
  <si>
    <t>Table 1. Source of drinking water - Rajasthan (2011)</t>
  </si>
  <si>
    <t>Within the premises</t>
  </si>
  <si>
    <t>Near the premises</t>
  </si>
  <si>
    <t>Away</t>
  </si>
  <si>
    <t>Percentage from total</t>
  </si>
  <si>
    <t>Table 2. Source of drinking water - Andhra Pradesh (2011)</t>
  </si>
  <si>
    <t>Table 3. Source of drinking water - Bihar (2011)</t>
  </si>
  <si>
    <t>Table 4. Source of drinking water - Assam (2011)</t>
  </si>
  <si>
    <t>Table 5. Source of drinking water - Kerala (2011)</t>
  </si>
  <si>
    <t>1991-92</t>
  </si>
  <si>
    <t>Variability in annual rainfall</t>
  </si>
  <si>
    <t>Source of drinking water</t>
  </si>
  <si>
    <t>B4. Reproductive Health: Maternal Mortality Ratio (Per 100,000 Live Births)</t>
  </si>
  <si>
    <t>B4. Empowerment: Women Members of Legislative Assembly (MLA) (%)</t>
  </si>
  <si>
    <t>NER = who are enrolled in primary education as a percentage of the total children of the official school age population</t>
  </si>
  <si>
    <t>Lower Primary (1st standard to 4th standard), Upper Primary (5th standard to 7th standard)</t>
  </si>
  <si>
    <t>C4. Enrolment of Children with Special Needs (CWSN) at Primary Level under Sarva Shiksha Abhiyan (SSA)</t>
  </si>
  <si>
    <t>ASSESSMENT OF STATE IMPLEMENTATION OF BUSINESS REFORMS</t>
  </si>
  <si>
    <t>Note: 1991 census see if there is slum population</t>
  </si>
  <si>
    <t>PM10 Annual average (µg/m3)</t>
  </si>
  <si>
    <t>K7C. Electricity from renewable energy sources in (MU) (2014-2015)</t>
  </si>
  <si>
    <t>Use data on the renewable energy link to use the coal estimates over total energy column</t>
  </si>
  <si>
    <t>Generate a single SD measure for all the years and do a bar chart</t>
  </si>
  <si>
    <t>SD (Millimiters)</t>
  </si>
  <si>
    <t>Average Rainfall</t>
  </si>
  <si>
    <t>bar chart with line above with standard deviation</t>
  </si>
  <si>
    <t>A4c. Enrollment of all categories female students in Pre-Primary schools</t>
  </si>
  <si>
    <t>Source: Planning Commission, Govt of India.</t>
  </si>
  <si>
    <t>1974-75</t>
  </si>
  <si>
    <t>1975-76</t>
  </si>
  <si>
    <t>1976-77</t>
  </si>
  <si>
    <t>1979-80</t>
  </si>
  <si>
    <t>1980-81</t>
  </si>
  <si>
    <t>1981-82</t>
  </si>
  <si>
    <t>1983-84</t>
  </si>
  <si>
    <t>1985-86</t>
  </si>
  <si>
    <t>1986-87</t>
  </si>
  <si>
    <t>1988-89</t>
  </si>
  <si>
    <t>1990-91</t>
  </si>
  <si>
    <t>1992-93</t>
  </si>
  <si>
    <t>*Mixed Reference Period (MRP) --before they used UPR since 1999-00 they switched to MRP</t>
  </si>
  <si>
    <t>1982-83</t>
  </si>
  <si>
    <t>*2004-05</t>
  </si>
  <si>
    <t>*2009-10</t>
  </si>
  <si>
    <t>B4. Reproductive Health: Adolescent (15-19) Birth Rates (2005-06)</t>
  </si>
  <si>
    <t>B4. Empowerment: Per 1000 Distribution of Persons (Female) of Age 15 Years and above with at least secondary (2011-12)</t>
  </si>
  <si>
    <t>B4. Economic status: Women's Workforce Participation Rate (Rural)</t>
  </si>
  <si>
    <t>B4. Economic status: Women's Workforce Participation Rate (Urban)</t>
  </si>
  <si>
    <t>C5. Infant mortality rate</t>
  </si>
  <si>
    <t>Males</t>
  </si>
  <si>
    <t>Females</t>
  </si>
  <si>
    <t>All population</t>
  </si>
  <si>
    <t>D1. Rate of Workforce Participation (2011)</t>
  </si>
  <si>
    <t>Female (Rural)</t>
  </si>
  <si>
    <t>Male (Rural)</t>
  </si>
  <si>
    <t>Female (Urban)</t>
  </si>
  <si>
    <t>Male (Urban)</t>
  </si>
  <si>
    <t>Total Food (Urban)</t>
  </si>
  <si>
    <t>Total Non-food (Urban)</t>
  </si>
  <si>
    <t>Total Food (Rural)</t>
  </si>
  <si>
    <t>Total Non-food (Rural)</t>
  </si>
  <si>
    <t>E1. Assessment of State Implementation of Business Reforms</t>
  </si>
  <si>
    <t>Population (in thousands)</t>
  </si>
  <si>
    <t>Households</t>
  </si>
  <si>
    <t>Phone Users</t>
  </si>
  <si>
    <t>%</t>
  </si>
  <si>
    <t>Landline</t>
  </si>
  <si>
    <t>Mobile</t>
  </si>
  <si>
    <t>Both</t>
  </si>
  <si>
    <t>Source: Census, India.</t>
  </si>
  <si>
    <t>Population (2014)</t>
  </si>
  <si>
    <t>(standardized by thousand population)</t>
  </si>
  <si>
    <t>(Including Telangana)</t>
  </si>
  <si>
    <t>(Including Jharkhand)</t>
  </si>
  <si>
    <t>Source: Reserve Bank of India</t>
  </si>
  <si>
    <t>Year</t>
  </si>
  <si>
    <t>STATE-WISE NUMBER OF EMPLOYEES</t>
  </si>
  <si>
    <t>G1. Employment to population ratio</t>
  </si>
  <si>
    <t>Total population</t>
  </si>
  <si>
    <t>Total population (in thousands)</t>
  </si>
  <si>
    <t>A. &amp; N. Islands</t>
  </si>
  <si>
    <t>Source: Ministry of Statistics and Programme Implementation</t>
  </si>
  <si>
    <t>All Population</t>
  </si>
  <si>
    <t>H1. Per Capita Income (At Constant 1993-1994 Prices)</t>
  </si>
  <si>
    <t>H4. Life expectancy at birth (2006-2010)</t>
  </si>
  <si>
    <t>J2. 10 year change in slum population (2001-2011)</t>
  </si>
  <si>
    <t>Change</t>
  </si>
  <si>
    <t>K1.Total energy consumption by ultimate users</t>
  </si>
  <si>
    <t>       State</t>
  </si>
  <si>
    <t>Odisha </t>
  </si>
  <si>
    <t>Source: Ministry of water resources</t>
  </si>
  <si>
    <t>Source: Central Electricity Authority, Ministry of Power, Government of India.</t>
  </si>
  <si>
    <t>K4. Coal energy capacity (in MW)</t>
  </si>
  <si>
    <t>state/Union Territory</t>
  </si>
  <si>
    <t>K6. Forest land conserved (Ha) from 1980 to 2016</t>
  </si>
  <si>
    <t>Recorded Forest Area</t>
  </si>
  <si>
    <t>Actual Forest Cover</t>
  </si>
  <si>
    <t>% of Recorded Forest Area and Actual Forest Cover</t>
  </si>
  <si>
    <t>Forest coverage</t>
  </si>
  <si>
    <t>Source: Lok Sabha &amp; Principal Chief Conservator of Forests, Govt. of Orissa.</t>
  </si>
  <si>
    <t>SD  of Growth Rate of Per Capita Income in India</t>
  </si>
  <si>
    <t>2006-2013</t>
  </si>
  <si>
    <t>N1. Households availing banking services (2011)</t>
  </si>
  <si>
    <t>Uttar Pradesh West</t>
  </si>
  <si>
    <t>I2. Expenditure on R&amp;D (Rs. in Lakh)</t>
  </si>
  <si>
    <t>Base: 1993-94</t>
  </si>
  <si>
    <t>Base: 1999-00</t>
  </si>
  <si>
    <t>Base: 2004-05</t>
  </si>
  <si>
    <t>Total State GDP (in Lakh)</t>
  </si>
  <si>
    <t>Source: Ministry of Science and Technology, Govt. of India &amp; Reserve Bank of India.</t>
  </si>
  <si>
    <t>H4. Life expectancy at birth</t>
  </si>
  <si>
    <t>Source: Reserve Bank of India.</t>
  </si>
  <si>
    <t>1993-97</t>
  </si>
  <si>
    <t>1994-98</t>
  </si>
  <si>
    <t>1995-99</t>
  </si>
  <si>
    <t>1996-00</t>
  </si>
  <si>
    <t>1997-01</t>
  </si>
  <si>
    <t>1998-02</t>
  </si>
  <si>
    <t>1999-03</t>
  </si>
  <si>
    <t>2000-04</t>
  </si>
  <si>
    <t>2001-05</t>
  </si>
  <si>
    <t>2003-07</t>
  </si>
  <si>
    <t>2004-08</t>
  </si>
  <si>
    <t>2005-09</t>
  </si>
  <si>
    <t>2006-10</t>
  </si>
  <si>
    <t>2007-11</t>
  </si>
  <si>
    <t>2008-12</t>
  </si>
  <si>
    <t>2009-13</t>
  </si>
  <si>
    <t>H4. Life expectancy at birth (all population)</t>
  </si>
  <si>
    <t>Source : Office of the Registrar General and Census Commissioner, India.</t>
  </si>
  <si>
    <t>H4. Life expectancy at birth (2010-14)</t>
  </si>
  <si>
    <t>E2. Newspapers registered with RNI (per thousand population)</t>
  </si>
  <si>
    <t>F2. Internet (Narrowband + Broadband) Subscribers (per thousand population)</t>
  </si>
  <si>
    <t xml:space="preserve">G3. Percentage of Population Below Poverty Line (BPL) (Based on Tendulkar Methodology) </t>
  </si>
  <si>
    <t>I2. Expenditure on R&amp;D as a percentage from total NSDP (Rs. in Lakh)</t>
  </si>
  <si>
    <t xml:space="preserve">K1.Total energy consumption by ultimate consumers </t>
  </si>
  <si>
    <t>Share of irrigated land by source</t>
  </si>
  <si>
    <t>Cultivated area as a percentage of total land (ha)</t>
  </si>
  <si>
    <t>B4. Economic status: Women's Workforce Participation Rate</t>
  </si>
  <si>
    <t>2005-2013</t>
  </si>
  <si>
    <t>D4. New business density (new registrations per 1,000 people ages 15-64).</t>
  </si>
  <si>
    <t>D3. Household final consumption expenditure per capita (constant 2005 US$).</t>
  </si>
  <si>
    <t>Percent of population in highest national wealth quintile (2005-06)</t>
  </si>
  <si>
    <t>B3. Percent of population in highest national wealth quintile</t>
  </si>
  <si>
    <t>India Indicator</t>
  </si>
  <si>
    <t>C2. Access to safe drinking water in households  (Rural)</t>
  </si>
  <si>
    <t>C2. Access to safe drinking water in households  (Urban)</t>
  </si>
  <si>
    <t>C3. Annual electricity consumption per thousand population (kwh)</t>
  </si>
  <si>
    <t>C7c. Alleged human rights violation of women</t>
  </si>
  <si>
    <t>K3. Sewage generation per treatment capacity of urban population</t>
  </si>
  <si>
    <t>K5. PM10 annual average (µg/m3) for selected state stations</t>
  </si>
  <si>
    <t>K7c. Share of renewables of total energy (in mw)</t>
  </si>
  <si>
    <t>O2. Per 1000 Distribution of Persons Benefited by Various Social Security Measures (2009-10)</t>
  </si>
  <si>
    <t>O3. Herfindahl-Hirschman (Export) Product Concentration Index.</t>
  </si>
  <si>
    <t>O2. Per 1000 Distribution of Persons Benefited by Various Social Security Measure</t>
  </si>
  <si>
    <t>O2. Social protection and labor rating.</t>
  </si>
  <si>
    <t xml:space="preserve">N1. Households availing banking services </t>
  </si>
  <si>
    <t>D1. Rate of Workforce Participation</t>
  </si>
  <si>
    <t xml:space="preserve">C4. Net Enrollment Ratio in upper primary </t>
  </si>
  <si>
    <t xml:space="preserve">C2. Access to safe drinking water in households </t>
  </si>
  <si>
    <t>B4. Empowerment: Per 1000 Distribution of Persons (Female) of Age 15 Years and above with at least secondary</t>
  </si>
  <si>
    <t>B4. Reproductive Health: Adolescent (15-19) Birth Rates</t>
  </si>
  <si>
    <t>B1. Gini Coefficient</t>
  </si>
  <si>
    <t>Female 2010-2011</t>
  </si>
  <si>
    <t>Female2011-2012</t>
  </si>
  <si>
    <t>India/State/</t>
  </si>
  <si>
    <t>Girls</t>
  </si>
  <si>
    <t>Source: Census, India</t>
  </si>
  <si>
    <t>http://updateox.com/india/state-wise-child-population-in-india-2011-census/</t>
  </si>
  <si>
    <t>Population of girls from 0-6 year of age (2011)</t>
  </si>
  <si>
    <t>Source: Ministry of Human Resource Development, Govt. of India &amp; Census, India.</t>
  </si>
  <si>
    <t>A4c. Enrollment of all categories female students in pre-primary schools</t>
  </si>
  <si>
    <t>Andhra Pradesh (2014)</t>
  </si>
  <si>
    <t>Assam (2011)</t>
  </si>
  <si>
    <t>Bihar (2010)</t>
  </si>
  <si>
    <t>Kerala (2011)</t>
  </si>
  <si>
    <t>Rajasthan (2013)</t>
  </si>
  <si>
    <t>Most recent year</t>
  </si>
  <si>
    <t>State or union territory</t>
  </si>
  <si>
    <t>Households having electricity (%) 2017 [2]</t>
  </si>
  <si>
    <t>C3. Households having electricity (%)</t>
  </si>
  <si>
    <t>C4. Net Enrollment Ratio lower primary all population</t>
  </si>
  <si>
    <t>C4. Net Enrollment Ratio upper primary female</t>
  </si>
  <si>
    <t>E2. Newspapers registered with RNI (per hundred population)</t>
  </si>
  <si>
    <t>F1. Households with mobile phone connection</t>
  </si>
  <si>
    <t>H1.  Per Capita Net State Domestic Product (NSDP) at constant prices</t>
  </si>
  <si>
    <t>H2. BMI below normal &lt;18.5</t>
  </si>
  <si>
    <t>H2. BMI below normal &lt;18.5 (2005-06)</t>
  </si>
  <si>
    <t>H3. Slum population (% of total population)</t>
  </si>
  <si>
    <t>I2. Expenditure on R&amp;D as a percentage of total NSDP (Rs. in Lakh)</t>
  </si>
  <si>
    <t>J3. Change in life expectancy by sub-category (2002 to 2014)</t>
  </si>
  <si>
    <t>O5i. ERS Vehicles Operational under NRHM (per hundred population)</t>
  </si>
  <si>
    <t>C1. Proportion households having toilet facility within the premises</t>
  </si>
  <si>
    <t>Green: closely matched; Yellow: reasonable alterative provided; Red: no data; Orange:N/A</t>
  </si>
  <si>
    <t>IE Framework Indicator</t>
  </si>
  <si>
    <t>D3. Average Monthly Per Capita Expenditure (Rs) by type of consumption (2007-2008)</t>
  </si>
  <si>
    <t>D3. Average Monthly Per Capita Expenditure (Rs) by type of consumption</t>
  </si>
  <si>
    <t>J1. Change over time in BMI below normal &lt;18.5 (women ages 15-49)</t>
  </si>
  <si>
    <t>J3. Change over time in life expectancy at birth (1993-2014)</t>
  </si>
  <si>
    <t>K1. Energy intensity (GWH/NSDP)</t>
  </si>
  <si>
    <t>Total energy consumption by ultimate users (GWH)</t>
  </si>
  <si>
    <t>Note: 1 lakh = 0.01 crores</t>
  </si>
  <si>
    <t>NSDP (in crores)</t>
  </si>
  <si>
    <t>K1. Energy intensity (GWH/NSDP Rs. In Crores)</t>
  </si>
  <si>
    <t>Source: Ministry of Power, Govt. of India &amp; Reserve Bank of India.</t>
  </si>
  <si>
    <t>A4c. Enrollment of all categories female students in pre-primary schools (2011)</t>
  </si>
  <si>
    <t>B1. Gini Coefficient (Rural, 2011)</t>
  </si>
  <si>
    <t>B3. Percent of population in highest national wealth quintile (2005-06)</t>
  </si>
  <si>
    <t>B4. Reproductive Health: Maternal Mortality Ratio (Per 100,000 Live Births, 2011-13)</t>
  </si>
  <si>
    <t>B4. Empowerment: Women Members of Legislative Assembly (MLA) (%,most recent year, 2010-14)</t>
  </si>
  <si>
    <t>B4. Economic status: Women's Workforce Participation Rate (All population, 2011)</t>
  </si>
  <si>
    <t xml:space="preserve">C1. Proportion households having toilet facility within the premises (2011)
</t>
  </si>
  <si>
    <t>C2. Access to safe drinking water in households (All population, 2011)</t>
  </si>
  <si>
    <t>C3. Households having electricity (%, 2011)</t>
  </si>
  <si>
    <t>C4. Net Enrollment Ratio in upper primary (2009-10)</t>
  </si>
  <si>
    <t>C7c. Alleged human rights violation of women (2012-13)</t>
  </si>
  <si>
    <t>D4. Average Monthly Per Capita Expenditure (Rs) for rural areas (2007-2008)</t>
  </si>
  <si>
    <t>E1. Assessment of State Implementation of Business Reforms (2016)</t>
  </si>
  <si>
    <t xml:space="preserve">E2. Newspapers registered with RNI </t>
  </si>
  <si>
    <t>Population (in 10,000s)</t>
  </si>
  <si>
    <t>E2. Newspapers registered with RNI (per 10,000 population)</t>
  </si>
  <si>
    <t>K1. Energy intensity (GWH/Crore Rs. NSDP)</t>
  </si>
  <si>
    <t>C5.Under 5 mortality rates (rural)</t>
  </si>
  <si>
    <t>1991*</t>
  </si>
  <si>
    <t>1992*</t>
  </si>
  <si>
    <t>1993*</t>
  </si>
  <si>
    <t>1994*</t>
  </si>
  <si>
    <t>1995*</t>
  </si>
  <si>
    <t>1996*</t>
  </si>
  <si>
    <t>1997*</t>
  </si>
  <si>
    <t>Sum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</si>
</sst>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
    <numFmt numFmtId="165" formatCode="0.0000000000"/>
    <numFmt numFmtId="166" formatCode="0.0%"/>
    <numFmt numFmtId="167" formatCode="#,##0.0"/>
    <numFmt numFmtId="168" formatCode="_-* #,##0.00_-;\-* #,##0.00_-;_-* &quot;-&quot;??_-;_-@_-"/>
    <numFmt numFmtId="169" formatCode="_-* #,##0_-;\-* #,##0_-;_-* &quot;-&quot;??_-;_-@_-"/>
  </numFmts>
  <fonts count="25" x14ac:knownFonts="1">
    <font>
      <sz val="11"/>
      <color theme="1"/>
      <name val="Calibri"/>
      <family val="2"/>
      <scheme val="minor"/>
    </font>
    <font>
      <b/>
      <sz val="11"/>
      <color theme="1"/>
      <name val="Calibri"/>
      <family val="2"/>
      <scheme val="minor"/>
    </font>
    <font>
      <b/>
      <sz val="14"/>
      <color theme="1"/>
      <name val="Calibri"/>
      <family val="2"/>
      <scheme val="minor"/>
    </font>
    <font>
      <b/>
      <i/>
      <sz val="11"/>
      <color theme="1"/>
      <name val="Calibri"/>
      <family val="2"/>
      <scheme val="minor"/>
    </font>
    <font>
      <sz val="8"/>
      <color rgb="FF808080"/>
      <name val="Verdana"/>
      <family val="2"/>
    </font>
    <font>
      <sz val="10"/>
      <name val="Arial"/>
      <family val="2"/>
    </font>
    <font>
      <sz val="9"/>
      <color theme="6" tint="-0.249977111117893"/>
      <name val="Calibri"/>
      <family val="2"/>
      <scheme val="minor"/>
    </font>
    <font>
      <u/>
      <sz val="11"/>
      <color theme="10"/>
      <name val="Calibri"/>
      <family val="2"/>
      <scheme val="minor"/>
    </font>
    <font>
      <u/>
      <sz val="11"/>
      <color theme="11"/>
      <name val="Calibri"/>
      <family val="2"/>
      <scheme val="minor"/>
    </font>
    <font>
      <sz val="11"/>
      <color theme="1"/>
      <name val="Calibri"/>
      <family val="2"/>
      <scheme val="minor"/>
    </font>
    <font>
      <sz val="11"/>
      <name val="Calibri"/>
      <family val="2"/>
    </font>
    <font>
      <sz val="9"/>
      <color indexed="81"/>
      <name val="Tahoma"/>
      <family val="2"/>
    </font>
    <font>
      <b/>
      <sz val="9"/>
      <color indexed="81"/>
      <name val="Tahoma"/>
      <family val="2"/>
    </font>
    <font>
      <sz val="11"/>
      <name val="Calibri"/>
      <family val="2"/>
      <scheme val="minor"/>
    </font>
    <font>
      <sz val="10"/>
      <color theme="1"/>
      <name val="Arial"/>
      <family val="2"/>
    </font>
    <font>
      <b/>
      <sz val="10"/>
      <color theme="1"/>
      <name val="Arial"/>
      <family val="2"/>
    </font>
    <font>
      <b/>
      <sz val="9"/>
      <color rgb="FF000000"/>
      <name val="Arial"/>
      <family val="2"/>
    </font>
    <font>
      <b/>
      <sz val="9"/>
      <color theme="1"/>
      <name val="Calibri"/>
      <family val="2"/>
      <scheme val="minor"/>
    </font>
    <font>
      <i/>
      <sz val="9"/>
      <color theme="1"/>
      <name val="Arial"/>
      <family val="2"/>
    </font>
    <font>
      <sz val="9"/>
      <color theme="1"/>
      <name val="Calibri"/>
      <family val="2"/>
      <scheme val="minor"/>
    </font>
    <font>
      <i/>
      <sz val="9"/>
      <color rgb="FF000000"/>
      <name val="Arial"/>
      <family val="2"/>
    </font>
    <font>
      <sz val="9"/>
      <color rgb="FF00B050"/>
      <name val="Calibri"/>
      <family val="2"/>
      <scheme val="minor"/>
    </font>
    <font>
      <b/>
      <sz val="9"/>
      <name val="Arial"/>
      <family val="2"/>
    </font>
    <font>
      <b/>
      <sz val="9"/>
      <name val="Calibri"/>
      <family val="2"/>
      <scheme val="minor"/>
    </font>
    <font>
      <sz val="10"/>
      <name val="Times New Roman"/>
      <family val="1"/>
    </font>
  </fonts>
  <fills count="22">
    <fill>
      <patternFill patternType="none"/>
    </fill>
    <fill>
      <patternFill patternType="gray125"/>
    </fill>
    <fill>
      <patternFill patternType="solid">
        <fgColor theme="2" tint="-9.9978637043366805E-2"/>
        <bgColor indexed="64"/>
      </patternFill>
    </fill>
    <fill>
      <patternFill patternType="solid">
        <fgColor theme="6" tint="0.39997558519241921"/>
        <bgColor indexed="64"/>
      </patternFill>
    </fill>
    <fill>
      <patternFill patternType="solid">
        <fgColor rgb="FFFFC000"/>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6"/>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rgb="FF00B0F0"/>
        <bgColor indexed="64"/>
      </patternFill>
    </fill>
    <fill>
      <patternFill patternType="solid">
        <fgColor rgb="FFFFFFFF"/>
        <bgColor indexed="64"/>
      </patternFill>
    </fill>
    <fill>
      <patternFill patternType="solid">
        <fgColor theme="0"/>
        <bgColor indexed="64"/>
      </patternFill>
    </fill>
    <fill>
      <patternFill patternType="solid">
        <fgColor theme="4" tint="0.79998168889431442"/>
        <bgColor indexed="64"/>
      </patternFill>
    </fill>
    <fill>
      <patternFill patternType="solid">
        <fgColor rgb="FFE18022"/>
        <bgColor indexed="64"/>
      </patternFill>
    </fill>
    <fill>
      <patternFill patternType="solid">
        <fgColor theme="5" tint="0.79998168889431442"/>
        <bgColor indexed="64"/>
      </patternFill>
    </fill>
    <fill>
      <patternFill patternType="solid">
        <fgColor rgb="FF7C3E8B"/>
        <bgColor indexed="64"/>
      </patternFill>
    </fill>
    <fill>
      <patternFill patternType="solid">
        <fgColor theme="8" tint="0.79998168889431442"/>
        <bgColor indexed="64"/>
      </patternFill>
    </fill>
    <fill>
      <patternFill patternType="solid">
        <fgColor rgb="FF08834C"/>
        <bgColor indexed="64"/>
      </patternFill>
    </fill>
    <fill>
      <patternFill patternType="solid">
        <fgColor theme="6" tint="0.79998168889431442"/>
        <bgColor indexed="64"/>
      </patternFill>
    </fill>
    <fill>
      <patternFill patternType="solid">
        <fgColor rgb="FF308299"/>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auto="1"/>
      </left>
      <right/>
      <top/>
      <bottom/>
      <diagonal/>
    </border>
    <border>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37">
    <xf numFmtId="0" fontId="0" fillId="0" borderId="0"/>
    <xf numFmtId="0" fontId="5" fillId="0" borderId="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9" fillId="0" borderId="0" applyFont="0" applyFill="0" applyBorder="0" applyAlignment="0" applyProtection="0"/>
    <xf numFmtId="0" fontId="7" fillId="0" borderId="0" applyNumberFormat="0" applyFill="0" applyBorder="0" applyAlignment="0" applyProtection="0"/>
    <xf numFmtId="168" fontId="24" fillId="0" borderId="0" applyFont="0" applyFill="0" applyBorder="0" applyAlignment="0" applyProtection="0"/>
  </cellStyleXfs>
  <cellXfs count="123">
    <xf numFmtId="0" fontId="0" fillId="0" borderId="0" xfId="0"/>
    <xf numFmtId="0" fontId="1" fillId="0" borderId="0" xfId="0" applyFont="1"/>
    <xf numFmtId="0" fontId="2" fillId="0" borderId="0" xfId="0" applyFont="1"/>
    <xf numFmtId="0" fontId="1" fillId="0" borderId="0" xfId="0" applyFont="1" applyAlignment="1"/>
    <xf numFmtId="0" fontId="1" fillId="0" borderId="1" xfId="0" applyFont="1" applyBorder="1"/>
    <xf numFmtId="0" fontId="0" fillId="0" borderId="1" xfId="0" applyBorder="1"/>
    <xf numFmtId="0" fontId="1" fillId="2" borderId="1" xfId="0" applyFont="1" applyFill="1" applyBorder="1" applyAlignment="1"/>
    <xf numFmtId="0" fontId="1" fillId="2" borderId="1" xfId="0" applyFont="1" applyFill="1" applyBorder="1"/>
    <xf numFmtId="0" fontId="3" fillId="0" borderId="0" xfId="0" applyFont="1"/>
    <xf numFmtId="0" fontId="0" fillId="0" borderId="0" xfId="0" applyFont="1"/>
    <xf numFmtId="0" fontId="2" fillId="0" borderId="0" xfId="0" applyFont="1" applyAlignment="1"/>
    <xf numFmtId="0" fontId="1" fillId="2" borderId="1" xfId="0" applyFont="1" applyFill="1" applyBorder="1" applyAlignment="1">
      <alignment horizontal="left"/>
    </xf>
    <xf numFmtId="0" fontId="0" fillId="0" borderId="0" xfId="0" applyAlignment="1">
      <alignment horizontal="left"/>
    </xf>
    <xf numFmtId="0" fontId="1" fillId="3" borderId="1" xfId="0" applyFont="1" applyFill="1" applyBorder="1"/>
    <xf numFmtId="0" fontId="0" fillId="3" borderId="1" xfId="0" applyFill="1" applyBorder="1"/>
    <xf numFmtId="0" fontId="0" fillId="0" borderId="1" xfId="0" applyFont="1" applyBorder="1"/>
    <xf numFmtId="0" fontId="0" fillId="0" borderId="1" xfId="0" applyFill="1" applyBorder="1"/>
    <xf numFmtId="0" fontId="0" fillId="0" borderId="0" xfId="0" applyFill="1" applyBorder="1"/>
    <xf numFmtId="0" fontId="0" fillId="0" borderId="0" xfId="0" applyFont="1" applyFill="1" applyBorder="1"/>
    <xf numFmtId="0" fontId="6" fillId="0" borderId="0" xfId="0" applyFont="1"/>
    <xf numFmtId="0" fontId="1" fillId="3" borderId="1" xfId="0" applyFont="1" applyFill="1" applyBorder="1" applyAlignment="1">
      <alignment wrapText="1"/>
    </xf>
    <xf numFmtId="0" fontId="0" fillId="0" borderId="0" xfId="0" applyBorder="1"/>
    <xf numFmtId="164" fontId="0" fillId="0" borderId="1" xfId="0" applyNumberFormat="1" applyBorder="1"/>
    <xf numFmtId="0" fontId="0" fillId="0" borderId="2" xfId="0" applyBorder="1"/>
    <xf numFmtId="0" fontId="1" fillId="9" borderId="1" xfId="0" applyFont="1" applyFill="1" applyBorder="1"/>
    <xf numFmtId="0" fontId="10" fillId="0" borderId="0" xfId="0" applyFont="1" applyFill="1" applyBorder="1"/>
    <xf numFmtId="0" fontId="10" fillId="0" borderId="1" xfId="0" applyFont="1" applyFill="1" applyBorder="1"/>
    <xf numFmtId="0" fontId="0" fillId="0" borderId="1" xfId="0" applyBorder="1" applyAlignment="1">
      <alignment horizontal="left" vertical="top"/>
    </xf>
    <xf numFmtId="10" fontId="0" fillId="0" borderId="1" xfId="0" applyNumberFormat="1" applyBorder="1" applyAlignment="1">
      <alignment horizontal="left" vertical="top"/>
    </xf>
    <xf numFmtId="10" fontId="0" fillId="0" borderId="1" xfId="34" applyNumberFormat="1" applyFont="1" applyBorder="1" applyAlignment="1">
      <alignment horizontal="left" vertical="top"/>
    </xf>
    <xf numFmtId="10" fontId="0" fillId="0" borderId="0" xfId="34" applyNumberFormat="1" applyFont="1"/>
    <xf numFmtId="0" fontId="1" fillId="3" borderId="3" xfId="0" applyFont="1" applyFill="1" applyBorder="1"/>
    <xf numFmtId="0" fontId="1" fillId="10" borderId="1" xfId="0" applyFont="1" applyFill="1" applyBorder="1"/>
    <xf numFmtId="0" fontId="0" fillId="6" borderId="0" xfId="0" applyFill="1"/>
    <xf numFmtId="10" fontId="0" fillId="0" borderId="1" xfId="34" applyNumberFormat="1" applyFont="1" applyBorder="1"/>
    <xf numFmtId="0" fontId="0" fillId="11" borderId="1" xfId="0" applyFill="1" applyBorder="1"/>
    <xf numFmtId="0" fontId="1" fillId="0" borderId="0" xfId="0" applyFont="1" applyBorder="1"/>
    <xf numFmtId="0" fontId="1" fillId="4" borderId="1" xfId="0" applyFont="1" applyFill="1" applyBorder="1"/>
    <xf numFmtId="0" fontId="1" fillId="2" borderId="1" xfId="0" applyFont="1" applyFill="1" applyBorder="1" applyAlignment="1">
      <alignment horizontal="left" vertical="top"/>
    </xf>
    <xf numFmtId="0" fontId="0" fillId="0" borderId="1" xfId="0" applyBorder="1" applyAlignment="1">
      <alignment horizontal="left"/>
    </xf>
    <xf numFmtId="0" fontId="1" fillId="2" borderId="0" xfId="0" applyFont="1" applyFill="1" applyBorder="1" applyAlignment="1"/>
    <xf numFmtId="9" fontId="0" fillId="0" borderId="1" xfId="34" applyFont="1" applyBorder="1"/>
    <xf numFmtId="0" fontId="1" fillId="3" borderId="1" xfId="0" applyFont="1" applyFill="1" applyBorder="1" applyAlignment="1">
      <alignment horizontal="left"/>
    </xf>
    <xf numFmtId="0" fontId="14" fillId="12" borderId="1" xfId="0" applyFont="1" applyFill="1" applyBorder="1" applyAlignment="1">
      <alignment vertical="top" wrapText="1"/>
    </xf>
    <xf numFmtId="0" fontId="7" fillId="0" borderId="0" xfId="35"/>
    <xf numFmtId="0" fontId="0" fillId="0" borderId="1" xfId="34" applyNumberFormat="1" applyFont="1" applyBorder="1"/>
    <xf numFmtId="0" fontId="1" fillId="0" borderId="1" xfId="0" applyFont="1" applyBorder="1" applyAlignment="1">
      <alignment horizontal="left"/>
    </xf>
    <xf numFmtId="0" fontId="15" fillId="13" borderId="1" xfId="0" applyFont="1" applyFill="1" applyBorder="1" applyAlignment="1">
      <alignment horizontal="left" vertical="center" wrapText="1"/>
    </xf>
    <xf numFmtId="0" fontId="14" fillId="13" borderId="1" xfId="0" applyFont="1" applyFill="1" applyBorder="1" applyAlignment="1">
      <alignment horizontal="left" vertical="center" wrapText="1"/>
    </xf>
    <xf numFmtId="1" fontId="14" fillId="13" borderId="1" xfId="0" applyNumberFormat="1" applyFont="1" applyFill="1" applyBorder="1" applyAlignment="1">
      <alignment horizontal="left" vertical="center" wrapText="1"/>
    </xf>
    <xf numFmtId="0" fontId="15" fillId="13" borderId="0" xfId="0" applyFont="1" applyFill="1" applyBorder="1" applyAlignment="1">
      <alignment horizontal="left" vertical="center" wrapText="1"/>
    </xf>
    <xf numFmtId="0" fontId="15" fillId="13" borderId="0" xfId="0" applyFont="1" applyFill="1" applyBorder="1" applyAlignment="1">
      <alignment horizontal="left" vertical="center"/>
    </xf>
    <xf numFmtId="0" fontId="14" fillId="12" borderId="1" xfId="0" applyFont="1" applyFill="1" applyBorder="1" applyAlignment="1">
      <alignment horizontal="left" vertical="top" wrapText="1"/>
    </xf>
    <xf numFmtId="0" fontId="0" fillId="0" borderId="4" xfId="0" applyBorder="1" applyAlignment="1"/>
    <xf numFmtId="0" fontId="0" fillId="0" borderId="0" xfId="0" applyAlignment="1"/>
    <xf numFmtId="3" fontId="0" fillId="0" borderId="1" xfId="0" applyNumberFormat="1" applyBorder="1"/>
    <xf numFmtId="0" fontId="0" fillId="0" borderId="1" xfId="0" applyNumberFormat="1" applyBorder="1" applyAlignment="1">
      <alignment horizontal="left"/>
    </xf>
    <xf numFmtId="0" fontId="0" fillId="0" borderId="1" xfId="0" applyNumberFormat="1" applyBorder="1"/>
    <xf numFmtId="0" fontId="1" fillId="0" borderId="1" xfId="0" pivotButton="1" applyFont="1" applyBorder="1"/>
    <xf numFmtId="0" fontId="0" fillId="0" borderId="1" xfId="0" applyFill="1" applyBorder="1" applyAlignment="1">
      <alignment horizontal="left"/>
    </xf>
    <xf numFmtId="0" fontId="1" fillId="3" borderId="1" xfId="0" applyFont="1" applyFill="1" applyBorder="1" applyAlignment="1">
      <alignment horizontal="left" wrapText="1"/>
    </xf>
    <xf numFmtId="165" fontId="0" fillId="0" borderId="0" xfId="0" applyNumberFormat="1"/>
    <xf numFmtId="2" fontId="0" fillId="0" borderId="1" xfId="0" applyNumberFormat="1" applyBorder="1"/>
    <xf numFmtId="9" fontId="0" fillId="0" borderId="6" xfId="34" applyFont="1" applyBorder="1"/>
    <xf numFmtId="9" fontId="0" fillId="0" borderId="0" xfId="34" applyFont="1" applyBorder="1"/>
    <xf numFmtId="167" fontId="14" fillId="13" borderId="1" xfId="0" applyNumberFormat="1" applyFont="1" applyFill="1" applyBorder="1" applyAlignment="1">
      <alignment horizontal="right" vertical="center" wrapText="1"/>
    </xf>
    <xf numFmtId="167" fontId="14" fillId="13" borderId="0" xfId="0" applyNumberFormat="1" applyFont="1" applyFill="1" applyBorder="1" applyAlignment="1">
      <alignment horizontal="right" vertical="center" wrapText="1"/>
    </xf>
    <xf numFmtId="166" fontId="0" fillId="0" borderId="1" xfId="34" applyNumberFormat="1" applyFont="1" applyBorder="1"/>
    <xf numFmtId="10" fontId="0" fillId="0" borderId="1" xfId="0" applyNumberFormat="1" applyBorder="1" applyAlignment="1">
      <alignment horizontal="left"/>
    </xf>
    <xf numFmtId="0" fontId="0" fillId="0" borderId="0" xfId="0" applyAlignment="1">
      <alignment wrapText="1"/>
    </xf>
    <xf numFmtId="0" fontId="7" fillId="0" borderId="0" xfId="35" applyFill="1" applyBorder="1"/>
    <xf numFmtId="0" fontId="0" fillId="0" borderId="1" xfId="0" applyBorder="1" applyAlignment="1">
      <alignment wrapText="1"/>
    </xf>
    <xf numFmtId="164" fontId="14" fillId="13" borderId="0" xfId="0" applyNumberFormat="1" applyFont="1" applyFill="1" applyBorder="1" applyAlignment="1">
      <alignment horizontal="right" vertical="center" wrapText="1"/>
    </xf>
    <xf numFmtId="4" fontId="14" fillId="13" borderId="1" xfId="0" applyNumberFormat="1" applyFont="1" applyFill="1" applyBorder="1" applyAlignment="1">
      <alignment horizontal="right" vertical="center" wrapText="1"/>
    </xf>
    <xf numFmtId="9" fontId="0" fillId="0" borderId="0" xfId="0" applyNumberFormat="1"/>
    <xf numFmtId="0" fontId="19" fillId="6" borderId="1" xfId="0" applyFont="1" applyFill="1" applyBorder="1"/>
    <xf numFmtId="0" fontId="19" fillId="7" borderId="1" xfId="0" applyFont="1" applyFill="1" applyBorder="1"/>
    <xf numFmtId="0" fontId="19" fillId="5" borderId="1" xfId="0" applyFont="1" applyFill="1" applyBorder="1"/>
    <xf numFmtId="0" fontId="19" fillId="4" borderId="1" xfId="0" applyFont="1" applyFill="1" applyBorder="1"/>
    <xf numFmtId="0" fontId="21" fillId="7" borderId="1" xfId="0" applyFont="1" applyFill="1" applyBorder="1"/>
    <xf numFmtId="0" fontId="22" fillId="11" borderId="1" xfId="0" applyFont="1" applyFill="1" applyBorder="1" applyAlignment="1">
      <alignment vertical="center" wrapText="1"/>
    </xf>
    <xf numFmtId="0" fontId="23" fillId="11" borderId="1" xfId="0" applyFont="1" applyFill="1" applyBorder="1" applyAlignment="1">
      <alignment wrapText="1"/>
    </xf>
    <xf numFmtId="0" fontId="18" fillId="14" borderId="1" xfId="0" applyFont="1" applyFill="1" applyBorder="1" applyAlignment="1">
      <alignment horizontal="left" vertical="top" wrapText="1"/>
    </xf>
    <xf numFmtId="0" fontId="20" fillId="14" borderId="1" xfId="0" applyFont="1" applyFill="1" applyBorder="1" applyAlignment="1">
      <alignment horizontal="left" vertical="top" wrapText="1"/>
    </xf>
    <xf numFmtId="0" fontId="18" fillId="14" borderId="3" xfId="0" applyFont="1" applyFill="1" applyBorder="1" applyAlignment="1">
      <alignment horizontal="left" vertical="top" wrapText="1"/>
    </xf>
    <xf numFmtId="0" fontId="16" fillId="15" borderId="1" xfId="0" applyFont="1" applyFill="1" applyBorder="1" applyAlignment="1">
      <alignment vertical="center" wrapText="1"/>
    </xf>
    <xf numFmtId="0" fontId="17" fillId="15" borderId="1" xfId="0" applyFont="1" applyFill="1" applyBorder="1" applyAlignment="1">
      <alignment wrapText="1"/>
    </xf>
    <xf numFmtId="0" fontId="18" fillId="16" borderId="1" xfId="0" applyFont="1" applyFill="1" applyBorder="1" applyAlignment="1">
      <alignment horizontal="left" vertical="top" wrapText="1"/>
    </xf>
    <xf numFmtId="0" fontId="16" fillId="17" borderId="1" xfId="0" applyFont="1" applyFill="1" applyBorder="1" applyAlignment="1">
      <alignment vertical="center" wrapText="1"/>
    </xf>
    <xf numFmtId="0" fontId="17" fillId="17" borderId="1" xfId="0" applyFont="1" applyFill="1" applyBorder="1" applyAlignment="1">
      <alignment wrapText="1"/>
    </xf>
    <xf numFmtId="0" fontId="18" fillId="18" borderId="1" xfId="0" applyFont="1" applyFill="1" applyBorder="1" applyAlignment="1">
      <alignment horizontal="left" vertical="top" wrapText="1"/>
    </xf>
    <xf numFmtId="0" fontId="16" fillId="19" borderId="1" xfId="0" applyFont="1" applyFill="1" applyBorder="1" applyAlignment="1">
      <alignment vertical="center" wrapText="1"/>
    </xf>
    <xf numFmtId="0" fontId="17" fillId="19" borderId="1" xfId="0" applyFont="1" applyFill="1" applyBorder="1" applyAlignment="1">
      <alignment wrapText="1"/>
    </xf>
    <xf numFmtId="0" fontId="18" fillId="20" borderId="1" xfId="0" applyFont="1" applyFill="1" applyBorder="1" applyAlignment="1">
      <alignment horizontal="left" vertical="top" wrapText="1"/>
    </xf>
    <xf numFmtId="0" fontId="16" fillId="21" borderId="1" xfId="0" applyFont="1" applyFill="1" applyBorder="1" applyAlignment="1">
      <alignment vertical="center" wrapText="1"/>
    </xf>
    <xf numFmtId="0" fontId="17" fillId="21" borderId="1" xfId="0" applyFont="1" applyFill="1" applyBorder="1" applyAlignment="1">
      <alignment wrapText="1"/>
    </xf>
    <xf numFmtId="0" fontId="16" fillId="8" borderId="1" xfId="0" applyFont="1" applyFill="1" applyBorder="1" applyAlignment="1">
      <alignment vertical="center" wrapText="1"/>
    </xf>
    <xf numFmtId="0" fontId="17" fillId="8" borderId="1" xfId="0" applyFont="1" applyFill="1" applyBorder="1" applyAlignment="1">
      <alignment wrapText="1"/>
    </xf>
    <xf numFmtId="0" fontId="1" fillId="0" borderId="1" xfId="0" applyFont="1" applyFill="1" applyBorder="1"/>
    <xf numFmtId="0" fontId="0" fillId="5" borderId="0" xfId="0" applyFill="1"/>
    <xf numFmtId="9" fontId="0" fillId="0" borderId="0" xfId="34" applyFont="1"/>
    <xf numFmtId="0" fontId="0" fillId="5" borderId="0" xfId="0" applyFill="1" applyBorder="1"/>
    <xf numFmtId="0" fontId="1" fillId="0" borderId="5" xfId="0" applyFont="1" applyFill="1" applyBorder="1" applyAlignment="1"/>
    <xf numFmtId="0" fontId="0" fillId="0" borderId="0" xfId="0" applyFill="1"/>
    <xf numFmtId="0" fontId="1" fillId="0" borderId="5" xfId="0" applyFont="1" applyFill="1" applyBorder="1"/>
    <xf numFmtId="0" fontId="0" fillId="0" borderId="5" xfId="0" applyFont="1" applyFill="1" applyBorder="1"/>
    <xf numFmtId="0" fontId="0" fillId="0" borderId="1" xfId="0" pivotButton="1" applyBorder="1"/>
    <xf numFmtId="0" fontId="0" fillId="0" borderId="8" xfId="0" applyBorder="1"/>
    <xf numFmtId="9" fontId="0" fillId="0" borderId="1" xfId="34" applyNumberFormat="1" applyFont="1" applyBorder="1"/>
    <xf numFmtId="0" fontId="18" fillId="14" borderId="3" xfId="0" applyFont="1" applyFill="1" applyBorder="1" applyAlignment="1">
      <alignment horizontal="left" vertical="top" wrapText="1"/>
    </xf>
    <xf numFmtId="0" fontId="18" fillId="14" borderId="7" xfId="0" applyFont="1" applyFill="1" applyBorder="1" applyAlignment="1">
      <alignment horizontal="left" vertical="top" wrapText="1"/>
    </xf>
    <xf numFmtId="0" fontId="18" fillId="14" borderId="8" xfId="0" applyFont="1" applyFill="1" applyBorder="1" applyAlignment="1">
      <alignment horizontal="left" vertical="top" wrapText="1"/>
    </xf>
    <xf numFmtId="0" fontId="4" fillId="0" borderId="0" xfId="0" applyFont="1" applyFill="1" applyAlignment="1">
      <alignment horizontal="left"/>
    </xf>
    <xf numFmtId="0" fontId="0" fillId="5" borderId="1" xfId="0" applyFill="1" applyBorder="1" applyAlignment="1">
      <alignment horizontal="center"/>
    </xf>
    <xf numFmtId="0" fontId="0" fillId="0" borderId="4" xfId="0" applyBorder="1" applyAlignment="1">
      <alignment horizontal="center"/>
    </xf>
    <xf numFmtId="0" fontId="0" fillId="0" borderId="3" xfId="0" applyBorder="1"/>
    <xf numFmtId="0" fontId="0" fillId="0" borderId="7" xfId="0" applyBorder="1"/>
    <xf numFmtId="0" fontId="0" fillId="0" borderId="1" xfId="0" applyFont="1" applyBorder="1" applyAlignment="1">
      <alignment horizontal="right"/>
    </xf>
    <xf numFmtId="169" fontId="13" fillId="0" borderId="1" xfId="36" applyNumberFormat="1" applyFont="1" applyBorder="1" applyAlignment="1" applyProtection="1">
      <alignment horizontal="right"/>
    </xf>
    <xf numFmtId="169" fontId="13" fillId="0" borderId="1" xfId="36" applyNumberFormat="1" applyFont="1" applyBorder="1" applyAlignment="1">
      <alignment horizontal="right"/>
    </xf>
    <xf numFmtId="169" fontId="13" fillId="0" borderId="1" xfId="36" applyNumberFormat="1" applyFont="1" applyFill="1" applyBorder="1" applyAlignment="1">
      <alignment horizontal="right"/>
    </xf>
    <xf numFmtId="1" fontId="13" fillId="0" borderId="1" xfId="1" applyNumberFormat="1" applyFont="1" applyFill="1" applyBorder="1" applyAlignment="1">
      <alignment horizontal="right"/>
    </xf>
    <xf numFmtId="1" fontId="0" fillId="0" borderId="1" xfId="0" applyNumberFormat="1" applyFont="1" applyBorder="1" applyAlignment="1">
      <alignment horizontal="right"/>
    </xf>
  </cellXfs>
  <cellStyles count="37">
    <cellStyle name="Comma 2" xfId="36"/>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5" builtinId="8"/>
    <cellStyle name="Normal" xfId="0" builtinId="0"/>
    <cellStyle name="Normal 2" xfId="1"/>
    <cellStyle name="Percent" xfId="34" builtinId="5"/>
  </cellStyles>
  <dxfs count="0"/>
  <tableStyles count="0" defaultTableStyle="TableStyleMedium2" defaultPivotStyle="PivotStyleLight16"/>
  <colors>
    <mruColors>
      <color rgb="FF308299"/>
      <color rgb="FF08834C"/>
      <color rgb="FF7C3E8B"/>
      <color rgb="FFE180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hartsheet" Target="chartsheets/sheet19.xml"/><Relationship Id="rId117" Type="http://schemas.openxmlformats.org/officeDocument/2006/relationships/worksheet" Target="worksheets/sheet36.xml"/><Relationship Id="rId21" Type="http://schemas.openxmlformats.org/officeDocument/2006/relationships/chartsheet" Target="chartsheets/sheet16.xml"/><Relationship Id="rId42" Type="http://schemas.openxmlformats.org/officeDocument/2006/relationships/chartsheet" Target="chartsheets/sheet31.xml"/><Relationship Id="rId47" Type="http://schemas.openxmlformats.org/officeDocument/2006/relationships/chartsheet" Target="chartsheets/sheet35.xml"/><Relationship Id="rId63" Type="http://schemas.openxmlformats.org/officeDocument/2006/relationships/worksheet" Target="worksheets/sheet17.xml"/><Relationship Id="rId68" Type="http://schemas.openxmlformats.org/officeDocument/2006/relationships/worksheet" Target="worksheets/sheet19.xml"/><Relationship Id="rId84" Type="http://schemas.openxmlformats.org/officeDocument/2006/relationships/chartsheet" Target="chartsheets/sheet62.xml"/><Relationship Id="rId89" Type="http://schemas.openxmlformats.org/officeDocument/2006/relationships/worksheet" Target="worksheets/sheet24.xml"/><Relationship Id="rId112" Type="http://schemas.openxmlformats.org/officeDocument/2006/relationships/chartsheet" Target="chartsheets/sheet79.xml"/><Relationship Id="rId133" Type="http://schemas.openxmlformats.org/officeDocument/2006/relationships/chartsheet" Target="chartsheets/sheet91.xml"/><Relationship Id="rId138" Type="http://schemas.openxmlformats.org/officeDocument/2006/relationships/chartsheet" Target="chartsheets/sheet94.xml"/><Relationship Id="rId154" Type="http://schemas.openxmlformats.org/officeDocument/2006/relationships/worksheet" Target="worksheets/sheet47.xml"/><Relationship Id="rId159" Type="http://schemas.openxmlformats.org/officeDocument/2006/relationships/styles" Target="styles.xml"/><Relationship Id="rId16" Type="http://schemas.openxmlformats.org/officeDocument/2006/relationships/chartsheet" Target="chartsheets/sheet11.xml"/><Relationship Id="rId107" Type="http://schemas.openxmlformats.org/officeDocument/2006/relationships/chartsheet" Target="chartsheets/sheet76.xml"/><Relationship Id="rId11" Type="http://schemas.openxmlformats.org/officeDocument/2006/relationships/chartsheet" Target="chartsheets/sheet6.xml"/><Relationship Id="rId32" Type="http://schemas.openxmlformats.org/officeDocument/2006/relationships/worksheet" Target="worksheets/sheet9.xml"/><Relationship Id="rId37" Type="http://schemas.openxmlformats.org/officeDocument/2006/relationships/chartsheet" Target="chartsheets/sheet27.xml"/><Relationship Id="rId53" Type="http://schemas.openxmlformats.org/officeDocument/2006/relationships/chartsheet" Target="chartsheets/sheet40.xml"/><Relationship Id="rId58" Type="http://schemas.openxmlformats.org/officeDocument/2006/relationships/chartsheet" Target="chartsheets/sheet43.xml"/><Relationship Id="rId74" Type="http://schemas.openxmlformats.org/officeDocument/2006/relationships/chartsheet" Target="chartsheets/sheet54.xml"/><Relationship Id="rId79" Type="http://schemas.openxmlformats.org/officeDocument/2006/relationships/chartsheet" Target="chartsheets/sheet58.xml"/><Relationship Id="rId102" Type="http://schemas.openxmlformats.org/officeDocument/2006/relationships/chartsheet" Target="chartsheets/sheet73.xml"/><Relationship Id="rId123" Type="http://schemas.openxmlformats.org/officeDocument/2006/relationships/worksheet" Target="worksheets/sheet38.xml"/><Relationship Id="rId128" Type="http://schemas.openxmlformats.org/officeDocument/2006/relationships/chartsheet" Target="chartsheets/sheet88.xml"/><Relationship Id="rId144" Type="http://schemas.openxmlformats.org/officeDocument/2006/relationships/worksheet" Target="worksheets/sheet45.xml"/><Relationship Id="rId149" Type="http://schemas.openxmlformats.org/officeDocument/2006/relationships/chartsheet" Target="chartsheets/sheet103.xml"/><Relationship Id="rId5" Type="http://schemas.openxmlformats.org/officeDocument/2006/relationships/chartsheet" Target="chartsheets/sheet2.xml"/><Relationship Id="rId90" Type="http://schemas.openxmlformats.org/officeDocument/2006/relationships/chartsheet" Target="chartsheets/sheet66.xml"/><Relationship Id="rId95" Type="http://schemas.openxmlformats.org/officeDocument/2006/relationships/chartsheet" Target="chartsheets/sheet69.xml"/><Relationship Id="rId160" Type="http://schemas.openxmlformats.org/officeDocument/2006/relationships/sharedStrings" Target="sharedStrings.xml"/><Relationship Id="rId22" Type="http://schemas.openxmlformats.org/officeDocument/2006/relationships/chartsheet" Target="chartsheets/sheet17.xml"/><Relationship Id="rId27" Type="http://schemas.openxmlformats.org/officeDocument/2006/relationships/chartsheet" Target="chartsheets/sheet20.xml"/><Relationship Id="rId43" Type="http://schemas.openxmlformats.org/officeDocument/2006/relationships/worksheet" Target="worksheets/sheet12.xml"/><Relationship Id="rId48" Type="http://schemas.openxmlformats.org/officeDocument/2006/relationships/chartsheet" Target="chartsheets/sheet36.xml"/><Relationship Id="rId64" Type="http://schemas.openxmlformats.org/officeDocument/2006/relationships/chartsheet" Target="chartsheets/sheet47.xml"/><Relationship Id="rId69" Type="http://schemas.openxmlformats.org/officeDocument/2006/relationships/chartsheet" Target="chartsheets/sheet50.xml"/><Relationship Id="rId113" Type="http://schemas.openxmlformats.org/officeDocument/2006/relationships/worksheet" Target="worksheets/sheet34.xml"/><Relationship Id="rId118" Type="http://schemas.openxmlformats.org/officeDocument/2006/relationships/chartsheet" Target="chartsheets/sheet82.xml"/><Relationship Id="rId134" Type="http://schemas.openxmlformats.org/officeDocument/2006/relationships/worksheet" Target="worksheets/sheet43.xml"/><Relationship Id="rId139" Type="http://schemas.openxmlformats.org/officeDocument/2006/relationships/chartsheet" Target="chartsheets/sheet95.xml"/><Relationship Id="rId80" Type="http://schemas.openxmlformats.org/officeDocument/2006/relationships/worksheet" Target="worksheets/sheet22.xml"/><Relationship Id="rId85" Type="http://schemas.openxmlformats.org/officeDocument/2006/relationships/chartsheet" Target="chartsheets/sheet63.xml"/><Relationship Id="rId150" Type="http://schemas.openxmlformats.org/officeDocument/2006/relationships/chartsheet" Target="chartsheets/sheet104.xml"/><Relationship Id="rId155" Type="http://schemas.openxmlformats.org/officeDocument/2006/relationships/chartsheet" Target="chartsheets/sheet108.xml"/><Relationship Id="rId12" Type="http://schemas.openxmlformats.org/officeDocument/2006/relationships/chartsheet" Target="chartsheets/sheet7.xml"/><Relationship Id="rId17" Type="http://schemas.openxmlformats.org/officeDocument/2006/relationships/chartsheet" Target="chartsheets/sheet12.xml"/><Relationship Id="rId33" Type="http://schemas.openxmlformats.org/officeDocument/2006/relationships/chartsheet" Target="chartsheets/sheet24.xml"/><Relationship Id="rId38" Type="http://schemas.openxmlformats.org/officeDocument/2006/relationships/chartsheet" Target="chartsheets/sheet28.xml"/><Relationship Id="rId59" Type="http://schemas.openxmlformats.org/officeDocument/2006/relationships/chartsheet" Target="chartsheets/sheet44.xml"/><Relationship Id="rId103" Type="http://schemas.openxmlformats.org/officeDocument/2006/relationships/chartsheet" Target="chartsheets/sheet74.xml"/><Relationship Id="rId108" Type="http://schemas.openxmlformats.org/officeDocument/2006/relationships/chartsheet" Target="chartsheets/sheet77.xml"/><Relationship Id="rId124" Type="http://schemas.openxmlformats.org/officeDocument/2006/relationships/chartsheet" Target="chartsheets/sheet86.xml"/><Relationship Id="rId129" Type="http://schemas.openxmlformats.org/officeDocument/2006/relationships/worksheet" Target="worksheets/sheet41.xml"/><Relationship Id="rId20" Type="http://schemas.openxmlformats.org/officeDocument/2006/relationships/chartsheet" Target="chartsheets/sheet15.xml"/><Relationship Id="rId41" Type="http://schemas.openxmlformats.org/officeDocument/2006/relationships/worksheet" Target="worksheets/sheet11.xml"/><Relationship Id="rId54" Type="http://schemas.openxmlformats.org/officeDocument/2006/relationships/chartsheet" Target="chartsheets/sheet41.xml"/><Relationship Id="rId62" Type="http://schemas.openxmlformats.org/officeDocument/2006/relationships/chartsheet" Target="chartsheets/sheet46.xml"/><Relationship Id="rId70" Type="http://schemas.openxmlformats.org/officeDocument/2006/relationships/chartsheet" Target="chartsheets/sheet51.xml"/><Relationship Id="rId75" Type="http://schemas.openxmlformats.org/officeDocument/2006/relationships/chartsheet" Target="chartsheets/sheet55.xml"/><Relationship Id="rId83" Type="http://schemas.openxmlformats.org/officeDocument/2006/relationships/chartsheet" Target="chartsheets/sheet61.xml"/><Relationship Id="rId88" Type="http://schemas.openxmlformats.org/officeDocument/2006/relationships/chartsheet" Target="chartsheets/sheet65.xml"/><Relationship Id="rId91" Type="http://schemas.openxmlformats.org/officeDocument/2006/relationships/chartsheet" Target="chartsheets/sheet67.xml"/><Relationship Id="rId96" Type="http://schemas.openxmlformats.org/officeDocument/2006/relationships/worksheet" Target="worksheets/sheet27.xml"/><Relationship Id="rId111" Type="http://schemas.openxmlformats.org/officeDocument/2006/relationships/worksheet" Target="worksheets/sheet33.xml"/><Relationship Id="rId132" Type="http://schemas.openxmlformats.org/officeDocument/2006/relationships/chartsheet" Target="chartsheets/sheet90.xml"/><Relationship Id="rId140" Type="http://schemas.openxmlformats.org/officeDocument/2006/relationships/chartsheet" Target="chartsheets/sheet96.xml"/><Relationship Id="rId145" Type="http://schemas.openxmlformats.org/officeDocument/2006/relationships/chartsheet" Target="chartsheets/sheet100.xml"/><Relationship Id="rId153" Type="http://schemas.openxmlformats.org/officeDocument/2006/relationships/chartsheet" Target="chartsheets/sheet107.xml"/><Relationship Id="rId16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chartsheet" Target="chartsheets/sheet3.xml"/><Relationship Id="rId15" Type="http://schemas.openxmlformats.org/officeDocument/2006/relationships/chartsheet" Target="chartsheets/sheet10.xml"/><Relationship Id="rId23" Type="http://schemas.openxmlformats.org/officeDocument/2006/relationships/worksheet" Target="worksheets/sheet6.xml"/><Relationship Id="rId28" Type="http://schemas.openxmlformats.org/officeDocument/2006/relationships/chartsheet" Target="chartsheets/sheet21.xml"/><Relationship Id="rId36" Type="http://schemas.openxmlformats.org/officeDocument/2006/relationships/worksheet" Target="worksheets/sheet10.xml"/><Relationship Id="rId49" Type="http://schemas.openxmlformats.org/officeDocument/2006/relationships/chartsheet" Target="chartsheets/sheet37.xml"/><Relationship Id="rId57" Type="http://schemas.openxmlformats.org/officeDocument/2006/relationships/worksheet" Target="worksheets/sheet15.xml"/><Relationship Id="rId106" Type="http://schemas.openxmlformats.org/officeDocument/2006/relationships/worksheet" Target="worksheets/sheet31.xml"/><Relationship Id="rId114" Type="http://schemas.openxmlformats.org/officeDocument/2006/relationships/chartsheet" Target="chartsheets/sheet80.xml"/><Relationship Id="rId119" Type="http://schemas.openxmlformats.org/officeDocument/2006/relationships/chartsheet" Target="chartsheets/sheet83.xml"/><Relationship Id="rId127" Type="http://schemas.openxmlformats.org/officeDocument/2006/relationships/worksheet" Target="worksheets/sheet40.xml"/><Relationship Id="rId10" Type="http://schemas.openxmlformats.org/officeDocument/2006/relationships/chartsheet" Target="chartsheets/sheet5.xml"/><Relationship Id="rId31" Type="http://schemas.openxmlformats.org/officeDocument/2006/relationships/chartsheet" Target="chartsheets/sheet23.xml"/><Relationship Id="rId44" Type="http://schemas.openxmlformats.org/officeDocument/2006/relationships/chartsheet" Target="chartsheets/sheet32.xml"/><Relationship Id="rId52" Type="http://schemas.openxmlformats.org/officeDocument/2006/relationships/chartsheet" Target="chartsheets/sheet39.xml"/><Relationship Id="rId60" Type="http://schemas.openxmlformats.org/officeDocument/2006/relationships/worksheet" Target="worksheets/sheet16.xml"/><Relationship Id="rId65" Type="http://schemas.openxmlformats.org/officeDocument/2006/relationships/chartsheet" Target="chartsheets/sheet48.xml"/><Relationship Id="rId73" Type="http://schemas.openxmlformats.org/officeDocument/2006/relationships/chartsheet" Target="chartsheets/sheet53.xml"/><Relationship Id="rId78" Type="http://schemas.openxmlformats.org/officeDocument/2006/relationships/chartsheet" Target="chartsheets/sheet57.xml"/><Relationship Id="rId81" Type="http://schemas.openxmlformats.org/officeDocument/2006/relationships/chartsheet" Target="chartsheets/sheet59.xml"/><Relationship Id="rId86" Type="http://schemas.openxmlformats.org/officeDocument/2006/relationships/chartsheet" Target="chartsheets/sheet64.xml"/><Relationship Id="rId94" Type="http://schemas.openxmlformats.org/officeDocument/2006/relationships/worksheet" Target="worksheets/sheet26.xml"/><Relationship Id="rId99" Type="http://schemas.openxmlformats.org/officeDocument/2006/relationships/chartsheet" Target="chartsheets/sheet71.xml"/><Relationship Id="rId101" Type="http://schemas.openxmlformats.org/officeDocument/2006/relationships/worksheet" Target="worksheets/sheet29.xml"/><Relationship Id="rId122" Type="http://schemas.openxmlformats.org/officeDocument/2006/relationships/chartsheet" Target="chartsheets/sheet85.xml"/><Relationship Id="rId130" Type="http://schemas.openxmlformats.org/officeDocument/2006/relationships/chartsheet" Target="chartsheets/sheet89.xml"/><Relationship Id="rId135" Type="http://schemas.openxmlformats.org/officeDocument/2006/relationships/chartsheet" Target="chartsheets/sheet92.xml"/><Relationship Id="rId143" Type="http://schemas.openxmlformats.org/officeDocument/2006/relationships/chartsheet" Target="chartsheets/sheet99.xml"/><Relationship Id="rId148" Type="http://schemas.openxmlformats.org/officeDocument/2006/relationships/chartsheet" Target="chartsheets/sheet102.xml"/><Relationship Id="rId151" Type="http://schemas.openxmlformats.org/officeDocument/2006/relationships/chartsheet" Target="chartsheets/sheet105.xml"/><Relationship Id="rId156" Type="http://schemas.openxmlformats.org/officeDocument/2006/relationships/chartsheet" Target="chartsheets/sheet109.xml"/><Relationship Id="rId4" Type="http://schemas.openxmlformats.org/officeDocument/2006/relationships/worksheet" Target="worksheets/sheet3.xml"/><Relationship Id="rId9" Type="http://schemas.openxmlformats.org/officeDocument/2006/relationships/worksheet" Target="worksheets/sheet5.xml"/><Relationship Id="rId13" Type="http://schemas.openxmlformats.org/officeDocument/2006/relationships/chartsheet" Target="chartsheets/sheet8.xml"/><Relationship Id="rId18" Type="http://schemas.openxmlformats.org/officeDocument/2006/relationships/chartsheet" Target="chartsheets/sheet13.xml"/><Relationship Id="rId39" Type="http://schemas.openxmlformats.org/officeDocument/2006/relationships/chartsheet" Target="chartsheets/sheet29.xml"/><Relationship Id="rId109" Type="http://schemas.openxmlformats.org/officeDocument/2006/relationships/worksheet" Target="worksheets/sheet32.xml"/><Relationship Id="rId34" Type="http://schemas.openxmlformats.org/officeDocument/2006/relationships/chartsheet" Target="chartsheets/sheet25.xml"/><Relationship Id="rId50" Type="http://schemas.openxmlformats.org/officeDocument/2006/relationships/worksheet" Target="worksheets/sheet13.xml"/><Relationship Id="rId55" Type="http://schemas.openxmlformats.org/officeDocument/2006/relationships/worksheet" Target="worksheets/sheet14.xml"/><Relationship Id="rId76" Type="http://schemas.openxmlformats.org/officeDocument/2006/relationships/worksheet" Target="worksheets/sheet21.xml"/><Relationship Id="rId97" Type="http://schemas.openxmlformats.org/officeDocument/2006/relationships/chartsheet" Target="chartsheets/sheet70.xml"/><Relationship Id="rId104" Type="http://schemas.openxmlformats.org/officeDocument/2006/relationships/worksheet" Target="worksheets/sheet30.xml"/><Relationship Id="rId120" Type="http://schemas.openxmlformats.org/officeDocument/2006/relationships/worksheet" Target="worksheets/sheet37.xml"/><Relationship Id="rId125" Type="http://schemas.openxmlformats.org/officeDocument/2006/relationships/worksheet" Target="worksheets/sheet39.xml"/><Relationship Id="rId141" Type="http://schemas.openxmlformats.org/officeDocument/2006/relationships/chartsheet" Target="chartsheets/sheet97.xml"/><Relationship Id="rId146" Type="http://schemas.openxmlformats.org/officeDocument/2006/relationships/chartsheet" Target="chartsheets/sheet101.xml"/><Relationship Id="rId7" Type="http://schemas.openxmlformats.org/officeDocument/2006/relationships/worksheet" Target="worksheets/sheet4.xml"/><Relationship Id="rId71" Type="http://schemas.openxmlformats.org/officeDocument/2006/relationships/worksheet" Target="worksheets/sheet20.xml"/><Relationship Id="rId92" Type="http://schemas.openxmlformats.org/officeDocument/2006/relationships/worksheet" Target="worksheets/sheet25.xml"/><Relationship Id="rId2" Type="http://schemas.openxmlformats.org/officeDocument/2006/relationships/worksheet" Target="worksheets/sheet2.xml"/><Relationship Id="rId29" Type="http://schemas.openxmlformats.org/officeDocument/2006/relationships/worksheet" Target="worksheets/sheet8.xml"/><Relationship Id="rId24" Type="http://schemas.openxmlformats.org/officeDocument/2006/relationships/chartsheet" Target="chartsheets/sheet18.xml"/><Relationship Id="rId40" Type="http://schemas.openxmlformats.org/officeDocument/2006/relationships/chartsheet" Target="chartsheets/sheet30.xml"/><Relationship Id="rId45" Type="http://schemas.openxmlformats.org/officeDocument/2006/relationships/chartsheet" Target="chartsheets/sheet33.xml"/><Relationship Id="rId66" Type="http://schemas.openxmlformats.org/officeDocument/2006/relationships/worksheet" Target="worksheets/sheet18.xml"/><Relationship Id="rId87" Type="http://schemas.openxmlformats.org/officeDocument/2006/relationships/worksheet" Target="worksheets/sheet23.xml"/><Relationship Id="rId110" Type="http://schemas.openxmlformats.org/officeDocument/2006/relationships/chartsheet" Target="chartsheets/sheet78.xml"/><Relationship Id="rId115" Type="http://schemas.openxmlformats.org/officeDocument/2006/relationships/worksheet" Target="worksheets/sheet35.xml"/><Relationship Id="rId131" Type="http://schemas.openxmlformats.org/officeDocument/2006/relationships/worksheet" Target="worksheets/sheet42.xml"/><Relationship Id="rId136" Type="http://schemas.openxmlformats.org/officeDocument/2006/relationships/chartsheet" Target="chartsheets/sheet93.xml"/><Relationship Id="rId157" Type="http://schemas.openxmlformats.org/officeDocument/2006/relationships/externalLink" Target="externalLinks/externalLink1.xml"/><Relationship Id="rId61" Type="http://schemas.openxmlformats.org/officeDocument/2006/relationships/chartsheet" Target="chartsheets/sheet45.xml"/><Relationship Id="rId82" Type="http://schemas.openxmlformats.org/officeDocument/2006/relationships/chartsheet" Target="chartsheets/sheet60.xml"/><Relationship Id="rId152" Type="http://schemas.openxmlformats.org/officeDocument/2006/relationships/chartsheet" Target="chartsheets/sheet106.xml"/><Relationship Id="rId19" Type="http://schemas.openxmlformats.org/officeDocument/2006/relationships/chartsheet" Target="chartsheets/sheet14.xml"/><Relationship Id="rId14" Type="http://schemas.openxmlformats.org/officeDocument/2006/relationships/chartsheet" Target="chartsheets/sheet9.xml"/><Relationship Id="rId30" Type="http://schemas.openxmlformats.org/officeDocument/2006/relationships/chartsheet" Target="chartsheets/sheet22.xml"/><Relationship Id="rId35" Type="http://schemas.openxmlformats.org/officeDocument/2006/relationships/chartsheet" Target="chartsheets/sheet26.xml"/><Relationship Id="rId56" Type="http://schemas.openxmlformats.org/officeDocument/2006/relationships/chartsheet" Target="chartsheets/sheet42.xml"/><Relationship Id="rId77" Type="http://schemas.openxmlformats.org/officeDocument/2006/relationships/chartsheet" Target="chartsheets/sheet56.xml"/><Relationship Id="rId100" Type="http://schemas.openxmlformats.org/officeDocument/2006/relationships/chartsheet" Target="chartsheets/sheet72.xml"/><Relationship Id="rId105" Type="http://schemas.openxmlformats.org/officeDocument/2006/relationships/chartsheet" Target="chartsheets/sheet75.xml"/><Relationship Id="rId126" Type="http://schemas.openxmlformats.org/officeDocument/2006/relationships/chartsheet" Target="chartsheets/sheet87.xml"/><Relationship Id="rId147" Type="http://schemas.openxmlformats.org/officeDocument/2006/relationships/worksheet" Target="worksheets/sheet46.xml"/><Relationship Id="rId8" Type="http://schemas.openxmlformats.org/officeDocument/2006/relationships/chartsheet" Target="chartsheets/sheet4.xml"/><Relationship Id="rId51" Type="http://schemas.openxmlformats.org/officeDocument/2006/relationships/chartsheet" Target="chartsheets/sheet38.xml"/><Relationship Id="rId72" Type="http://schemas.openxmlformats.org/officeDocument/2006/relationships/chartsheet" Target="chartsheets/sheet52.xml"/><Relationship Id="rId93" Type="http://schemas.openxmlformats.org/officeDocument/2006/relationships/chartsheet" Target="chartsheets/sheet68.xml"/><Relationship Id="rId98" Type="http://schemas.openxmlformats.org/officeDocument/2006/relationships/worksheet" Target="worksheets/sheet28.xml"/><Relationship Id="rId121" Type="http://schemas.openxmlformats.org/officeDocument/2006/relationships/chartsheet" Target="chartsheets/sheet84.xml"/><Relationship Id="rId142" Type="http://schemas.openxmlformats.org/officeDocument/2006/relationships/chartsheet" Target="chartsheets/sheet98.xml"/><Relationship Id="rId3" Type="http://schemas.openxmlformats.org/officeDocument/2006/relationships/chartsheet" Target="chartsheets/sheet1.xml"/><Relationship Id="rId25" Type="http://schemas.openxmlformats.org/officeDocument/2006/relationships/worksheet" Target="worksheets/sheet7.xml"/><Relationship Id="rId46" Type="http://schemas.openxmlformats.org/officeDocument/2006/relationships/chartsheet" Target="chartsheets/sheet34.xml"/><Relationship Id="rId67" Type="http://schemas.openxmlformats.org/officeDocument/2006/relationships/chartsheet" Target="chartsheets/sheet49.xml"/><Relationship Id="rId116" Type="http://schemas.openxmlformats.org/officeDocument/2006/relationships/chartsheet" Target="chartsheets/sheet81.xml"/><Relationship Id="rId137" Type="http://schemas.openxmlformats.org/officeDocument/2006/relationships/worksheet" Target="worksheets/sheet44.xml"/><Relationship Id="rId158"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99.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201.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203.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205.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207.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209.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211.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213.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215.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217.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54.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6.xml"/><Relationship Id="rId1" Type="http://schemas.microsoft.com/office/2011/relationships/chartStyle" Target="style66.xml"/><Relationship Id="rId4" Type="http://schemas.openxmlformats.org/officeDocument/2006/relationships/chartUserShapes" Target="../drawings/drawing131.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51.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153.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155.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61.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167.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169.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173.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175.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77.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179.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181.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183.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185.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87.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89.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91.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93.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95.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97.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'A4c. EarlyChildEdu'!$A$8</c:f>
          <c:strCache>
            <c:ptCount val="1"/>
            <c:pt idx="0">
              <c:v>A4c. Enrollment of all categories female students in pre-primary schools (2011)</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83042211889898E-2"/>
          <c:y val="0.108348812890408"/>
          <c:w val="0.91123722441011701"/>
          <c:h val="0.77704300423121098"/>
        </c:manualLayout>
      </c:layout>
      <c:barChart>
        <c:barDir val="col"/>
        <c:grouping val="clustered"/>
        <c:varyColors val="0"/>
        <c:ser>
          <c:idx val="0"/>
          <c:order val="0"/>
          <c:tx>
            <c:strRef>
              <c:f>'A4c. EarlyChildEdu'!$A$11</c:f>
              <c:strCache>
                <c:ptCount val="1"/>
                <c:pt idx="0">
                  <c:v>Andhra Pradesh</c:v>
                </c:pt>
              </c:strCache>
            </c:strRef>
          </c:tx>
          <c:spPr>
            <a:solidFill>
              <a:schemeClr val="accent1"/>
            </a:solidFill>
            <a:ln>
              <a:noFill/>
            </a:ln>
            <a:effectLst/>
          </c:spPr>
          <c:invertIfNegative val="0"/>
          <c:cat>
            <c:strRef>
              <c:f>'A4c. EarlyChildEdu'!$D$10</c:f>
              <c:strCache>
                <c:ptCount val="1"/>
                <c:pt idx="0">
                  <c:v>2011-2012</c:v>
                </c:pt>
              </c:strCache>
            </c:strRef>
          </c:cat>
          <c:val>
            <c:numRef>
              <c:f>'A4c. EarlyChildEdu'!$D$11</c:f>
              <c:numCache>
                <c:formatCode>0.00%</c:formatCode>
                <c:ptCount val="1"/>
                <c:pt idx="0">
                  <c:v>4.3031874261507605E-2</c:v>
                </c:pt>
              </c:numCache>
            </c:numRef>
          </c:val>
          <c:extLst>
            <c:ext xmlns:c16="http://schemas.microsoft.com/office/drawing/2014/chart" uri="{C3380CC4-5D6E-409C-BE32-E72D297353CC}">
              <c16:uniqueId val="{00000000-365A-4C30-A88C-25691B63D47D}"/>
            </c:ext>
          </c:extLst>
        </c:ser>
        <c:ser>
          <c:idx val="1"/>
          <c:order val="1"/>
          <c:tx>
            <c:strRef>
              <c:f>'A4c. EarlyChildEdu'!$A$12</c:f>
              <c:strCache>
                <c:ptCount val="1"/>
                <c:pt idx="0">
                  <c:v>Assam</c:v>
                </c:pt>
              </c:strCache>
            </c:strRef>
          </c:tx>
          <c:spPr>
            <a:solidFill>
              <a:schemeClr val="accent2"/>
            </a:solidFill>
            <a:ln>
              <a:noFill/>
            </a:ln>
            <a:effectLst/>
          </c:spPr>
          <c:invertIfNegative val="0"/>
          <c:cat>
            <c:strRef>
              <c:f>'A4c. EarlyChildEdu'!$D$10</c:f>
              <c:strCache>
                <c:ptCount val="1"/>
                <c:pt idx="0">
                  <c:v>2011-2012</c:v>
                </c:pt>
              </c:strCache>
            </c:strRef>
          </c:cat>
          <c:val>
            <c:numRef>
              <c:f>'A4c. EarlyChildEdu'!$D$12</c:f>
              <c:numCache>
                <c:formatCode>0.00%</c:formatCode>
                <c:ptCount val="1"/>
                <c:pt idx="0">
                  <c:v>0.1014115099180997</c:v>
                </c:pt>
              </c:numCache>
            </c:numRef>
          </c:val>
          <c:extLst>
            <c:ext xmlns:c16="http://schemas.microsoft.com/office/drawing/2014/chart" uri="{C3380CC4-5D6E-409C-BE32-E72D297353CC}">
              <c16:uniqueId val="{00000001-365A-4C30-A88C-25691B63D47D}"/>
            </c:ext>
          </c:extLst>
        </c:ser>
        <c:ser>
          <c:idx val="4"/>
          <c:order val="4"/>
          <c:tx>
            <c:strRef>
              <c:f>'A4c. EarlyChildEdu'!$A$15</c:f>
              <c:strCache>
                <c:ptCount val="1"/>
                <c:pt idx="0">
                  <c:v>Rajasthan</c:v>
                </c:pt>
              </c:strCache>
            </c:strRef>
          </c:tx>
          <c:spPr>
            <a:solidFill>
              <a:schemeClr val="accent5"/>
            </a:solidFill>
            <a:ln>
              <a:noFill/>
            </a:ln>
            <a:effectLst/>
          </c:spPr>
          <c:invertIfNegative val="0"/>
          <c:cat>
            <c:strRef>
              <c:f>'A4c. EarlyChildEdu'!$D$10</c:f>
              <c:strCache>
                <c:ptCount val="1"/>
                <c:pt idx="0">
                  <c:v>2011-2012</c:v>
                </c:pt>
              </c:strCache>
            </c:strRef>
          </c:cat>
          <c:val>
            <c:numRef>
              <c:f>'A4c. EarlyChildEdu'!$D$15</c:f>
              <c:numCache>
                <c:formatCode>0.00%</c:formatCode>
                <c:ptCount val="1"/>
                <c:pt idx="0">
                  <c:v>5.3205431229978492E-2</c:v>
                </c:pt>
              </c:numCache>
            </c:numRef>
          </c:val>
          <c:extLst>
            <c:ext xmlns:c16="http://schemas.microsoft.com/office/drawing/2014/chart" uri="{C3380CC4-5D6E-409C-BE32-E72D297353CC}">
              <c16:uniqueId val="{00000002-365A-4C30-A88C-25691B63D47D}"/>
            </c:ext>
          </c:extLst>
        </c:ser>
        <c:dLbls>
          <c:showLegendKey val="0"/>
          <c:showVal val="0"/>
          <c:showCatName val="0"/>
          <c:showSerName val="0"/>
          <c:showPercent val="0"/>
          <c:showBubbleSize val="0"/>
        </c:dLbls>
        <c:gapWidth val="219"/>
        <c:overlap val="-27"/>
        <c:axId val="1646434144"/>
        <c:axId val="1646438624"/>
        <c:extLst>
          <c:ext xmlns:c15="http://schemas.microsoft.com/office/drawing/2012/chart" uri="{02D57815-91ED-43cb-92C2-25804820EDAC}">
            <c15:filteredBarSeries>
              <c15:ser>
                <c:idx val="2"/>
                <c:order val="2"/>
                <c:tx>
                  <c:strRef>
                    <c:extLst>
                      <c:ext uri="{02D57815-91ED-43cb-92C2-25804820EDAC}">
                        <c15:formulaRef>
                          <c15:sqref>'A4c. EarlyChildEdu'!$A$13</c15:sqref>
                        </c15:formulaRef>
                      </c:ext>
                    </c:extLst>
                    <c:strCache>
                      <c:ptCount val="1"/>
                      <c:pt idx="0">
                        <c:v>Bihar</c:v>
                      </c:pt>
                    </c:strCache>
                  </c:strRef>
                </c:tx>
                <c:spPr>
                  <a:solidFill>
                    <a:schemeClr val="accent3"/>
                  </a:solidFill>
                  <a:ln>
                    <a:noFill/>
                  </a:ln>
                  <a:effectLst/>
                </c:spPr>
                <c:invertIfNegative val="0"/>
                <c:cat>
                  <c:strRef>
                    <c:extLst>
                      <c:ext uri="{02D57815-91ED-43cb-92C2-25804820EDAC}">
                        <c15:formulaRef>
                          <c15:sqref>'A4c. EarlyChildEdu'!$D$10</c15:sqref>
                        </c15:formulaRef>
                      </c:ext>
                    </c:extLst>
                    <c:strCache>
                      <c:ptCount val="1"/>
                      <c:pt idx="0">
                        <c:v>2011-2012</c:v>
                      </c:pt>
                    </c:strCache>
                  </c:strRef>
                </c:cat>
                <c:val>
                  <c:numRef>
                    <c:extLst>
                      <c:ext uri="{02D57815-91ED-43cb-92C2-25804820EDAC}">
                        <c15:formulaRef>
                          <c15:sqref>'A4c. EarlyChildEdu'!$D$13</c15:sqref>
                        </c15:formulaRef>
                      </c:ext>
                    </c:extLst>
                    <c:numCache>
                      <c:formatCode>0.00%</c:formatCode>
                      <c:ptCount val="1"/>
                      <c:pt idx="0">
                        <c:v>1.0929023907685881E-5</c:v>
                      </c:pt>
                    </c:numCache>
                  </c:numRef>
                </c:val>
                <c:extLst>
                  <c:ext xmlns:c16="http://schemas.microsoft.com/office/drawing/2014/chart" uri="{C3380CC4-5D6E-409C-BE32-E72D297353CC}">
                    <c16:uniqueId val="{00000003-365A-4C30-A88C-25691B63D47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'A4c. EarlyChildEdu'!$A$14</c15:sqref>
                        </c15:formulaRef>
                      </c:ext>
                    </c:extLst>
                    <c:strCache>
                      <c:ptCount val="1"/>
                      <c:pt idx="0">
                        <c:v>Kerala</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'A4c. EarlyChildEdu'!$D$10</c15:sqref>
                        </c15:formulaRef>
                      </c:ext>
                    </c:extLst>
                    <c:strCache>
                      <c:ptCount val="1"/>
                      <c:pt idx="0">
                        <c:v>2011-2012</c:v>
                      </c:pt>
                    </c:strCache>
                  </c:strRef>
                </c:cat>
                <c:val>
                  <c:numRef>
                    <c:extLst xmlns:c15="http://schemas.microsoft.com/office/drawing/2012/chart">
                      <c:ext xmlns:c15="http://schemas.microsoft.com/office/drawing/2012/chart" uri="{02D57815-91ED-43cb-92C2-25804820EDAC}">
                        <c15:formulaRef>
                          <c15:sqref>'A4c. EarlyChildEdu'!$D$14</c15:sqref>
                        </c15:formulaRef>
                      </c:ext>
                    </c:extLst>
                    <c:numCache>
                      <c:formatCode>0.00%</c:formatCode>
                      <c:ptCount val="1"/>
                      <c:pt idx="0">
                        <c:v>0</c:v>
                      </c:pt>
                    </c:numCache>
                  </c:numRef>
                </c:val>
                <c:extLst xmlns:c15="http://schemas.microsoft.com/office/drawing/2012/chart">
                  <c:ext xmlns:c16="http://schemas.microsoft.com/office/drawing/2014/chart" uri="{C3380CC4-5D6E-409C-BE32-E72D297353CC}">
                    <c16:uniqueId val="{00000004-365A-4C30-A88C-25691B63D47D}"/>
                  </c:ext>
                </c:extLst>
              </c15:ser>
            </c15:filteredBarSeries>
          </c:ext>
        </c:extLst>
      </c:barChart>
      <c:catAx>
        <c:axId val="1646434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6438624"/>
        <c:crosses val="autoZero"/>
        <c:auto val="1"/>
        <c:lblAlgn val="ctr"/>
        <c:lblOffset val="100"/>
        <c:noMultiLvlLbl val="0"/>
      </c:catAx>
      <c:valAx>
        <c:axId val="16464386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Girls enrolled/total girls (0-6 year of age)</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6434144"/>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'B4. GenderInequality'!$A$419</c:f>
          <c:strCache>
            <c:ptCount val="1"/>
            <c:pt idx="0">
              <c:v>B4. Economic status: Women's Workforce Participation Rate (Rural)</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8154446290544E-2"/>
          <c:y val="0.12752985667712799"/>
          <c:w val="0.89367067832117297"/>
          <c:h val="0.73723466522296599"/>
        </c:manualLayout>
      </c:layout>
      <c:lineChart>
        <c:grouping val="standard"/>
        <c:varyColors val="0"/>
        <c:ser>
          <c:idx val="1"/>
          <c:order val="1"/>
          <c:tx>
            <c:strRef>
              <c:f>'B4. GenderInequality'!$A$385</c:f>
              <c:strCache>
                <c:ptCount val="1"/>
                <c:pt idx="0">
                  <c:v>Andhra Pradesh</c:v>
                </c:pt>
              </c:strCache>
            </c:strRef>
          </c:tx>
          <c:spPr>
            <a:ln w="28575" cap="rnd">
              <a:solidFill>
                <a:schemeClr val="accent1"/>
              </a:solidFill>
              <a:round/>
            </a:ln>
            <a:effectLst/>
          </c:spPr>
          <c:marker>
            <c:symbol val="none"/>
          </c:marker>
          <c:cat>
            <c:strRef>
              <c:f>'B4. GenderInequality'!$B$383:$S$383</c:f>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f>'B4. GenderInequality'!$B$385:$S$385</c:f>
              <c:numCache>
                <c:formatCode>General</c:formatCode>
                <c:ptCount val="18"/>
                <c:pt idx="0">
                  <c:v>0.52100000000000002</c:v>
                </c:pt>
                <c:pt idx="6">
                  <c:v>0.47799999999999998</c:v>
                </c:pt>
                <c:pt idx="7">
                  <c:v>0.43240000000000001</c:v>
                </c:pt>
                <c:pt idx="11">
                  <c:v>0.48299999999999998</c:v>
                </c:pt>
                <c:pt idx="12">
                  <c:v>0.45399999999999996</c:v>
                </c:pt>
                <c:pt idx="17">
                  <c:v>0.191</c:v>
                </c:pt>
              </c:numCache>
            </c:numRef>
          </c:val>
          <c:smooth val="0"/>
          <c:extLst xmlns:c15="http://schemas.microsoft.com/office/drawing/2012/chart">
            <c:ext xmlns:c16="http://schemas.microsoft.com/office/drawing/2014/chart" uri="{C3380CC4-5D6E-409C-BE32-E72D297353CC}">
              <c16:uniqueId val="{00000008-38CE-404F-909F-70340F44DFDE}"/>
            </c:ext>
          </c:extLst>
        </c:ser>
        <c:ser>
          <c:idx val="3"/>
          <c:order val="3"/>
          <c:tx>
            <c:strRef>
              <c:f>'B4. GenderInequality'!$A$387</c:f>
              <c:strCache>
                <c:ptCount val="1"/>
                <c:pt idx="0">
                  <c:v>Assam</c:v>
                </c:pt>
              </c:strCache>
            </c:strRef>
          </c:tx>
          <c:spPr>
            <a:ln w="28575" cap="rnd">
              <a:solidFill>
                <a:schemeClr val="accent2"/>
              </a:solidFill>
              <a:round/>
            </a:ln>
            <a:effectLst/>
          </c:spPr>
          <c:marker>
            <c:symbol val="none"/>
          </c:marker>
          <c:cat>
            <c:strRef>
              <c:f>'B4. GenderInequality'!$B$383:$S$383</c:f>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f>'B4. GenderInequality'!$B$387:$S$387</c:f>
              <c:numCache>
                <c:formatCode>General</c:formatCode>
                <c:ptCount val="18"/>
                <c:pt idx="0">
                  <c:v>0.159</c:v>
                </c:pt>
                <c:pt idx="6">
                  <c:v>0.151</c:v>
                </c:pt>
                <c:pt idx="7">
                  <c:v>0.2228</c:v>
                </c:pt>
                <c:pt idx="11">
                  <c:v>0.20899999999999999</c:v>
                </c:pt>
                <c:pt idx="12">
                  <c:v>0.20699999999999999</c:v>
                </c:pt>
                <c:pt idx="17">
                  <c:v>0.14899999999999999</c:v>
                </c:pt>
              </c:numCache>
            </c:numRef>
          </c:val>
          <c:smooth val="0"/>
          <c:extLst>
            <c:ext xmlns:c16="http://schemas.microsoft.com/office/drawing/2014/chart" uri="{C3380CC4-5D6E-409C-BE32-E72D297353CC}">
              <c16:uniqueId val="{00000000-38CE-404F-909F-70340F44DFDE}"/>
            </c:ext>
          </c:extLst>
        </c:ser>
        <c:ser>
          <c:idx val="4"/>
          <c:order val="4"/>
          <c:tx>
            <c:strRef>
              <c:f>'B4. GenderInequality'!$A$388</c:f>
              <c:strCache>
                <c:ptCount val="1"/>
                <c:pt idx="0">
                  <c:v>Bihar</c:v>
                </c:pt>
              </c:strCache>
            </c:strRef>
          </c:tx>
          <c:spPr>
            <a:ln w="28575" cap="rnd">
              <a:solidFill>
                <a:schemeClr val="accent3"/>
              </a:solidFill>
              <a:round/>
            </a:ln>
            <a:effectLst/>
          </c:spPr>
          <c:marker>
            <c:symbol val="none"/>
          </c:marker>
          <c:cat>
            <c:strRef>
              <c:f>'B4. GenderInequality'!$B$383:$S$383</c:f>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f>'B4. GenderInequality'!$B$388:$S$388</c:f>
              <c:numCache>
                <c:formatCode>General</c:formatCode>
                <c:ptCount val="18"/>
                <c:pt idx="0">
                  <c:v>0.17199999999999999</c:v>
                </c:pt>
                <c:pt idx="6">
                  <c:v>0.17300000000000001</c:v>
                </c:pt>
                <c:pt idx="7">
                  <c:v>0.20190000000000002</c:v>
                </c:pt>
                <c:pt idx="11">
                  <c:v>0.13800000000000001</c:v>
                </c:pt>
                <c:pt idx="12">
                  <c:v>0.106</c:v>
                </c:pt>
                <c:pt idx="17">
                  <c:v>0.10400000000000001</c:v>
                </c:pt>
              </c:numCache>
            </c:numRef>
          </c:val>
          <c:smooth val="0"/>
          <c:extLst>
            <c:ext xmlns:c16="http://schemas.microsoft.com/office/drawing/2014/chart" uri="{C3380CC4-5D6E-409C-BE32-E72D297353CC}">
              <c16:uniqueId val="{00000001-38CE-404F-909F-70340F44DFDE}"/>
            </c:ext>
          </c:extLst>
        </c:ser>
        <c:ser>
          <c:idx val="12"/>
          <c:order val="12"/>
          <c:tx>
            <c:strRef>
              <c:f>'B4. GenderInequality'!$A$400</c:f>
              <c:strCache>
                <c:ptCount val="1"/>
                <c:pt idx="0">
                  <c:v>Kerala</c:v>
                </c:pt>
              </c:strCache>
            </c:strRef>
          </c:tx>
          <c:spPr>
            <a:ln w="28575" cap="rnd">
              <a:solidFill>
                <a:schemeClr val="accent4"/>
              </a:solidFill>
              <a:round/>
            </a:ln>
            <a:effectLst/>
          </c:spPr>
          <c:marker>
            <c:symbol val="none"/>
          </c:marker>
          <c:cat>
            <c:strRef>
              <c:f>'B4. GenderInequality'!$B$383:$S$383</c:f>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f>'B4. GenderInequality'!$B$400:$S$400</c:f>
              <c:numCache>
                <c:formatCode>General</c:formatCode>
                <c:ptCount val="18"/>
                <c:pt idx="0">
                  <c:v>0.23800000000000002</c:v>
                </c:pt>
                <c:pt idx="6">
                  <c:v>0.23800000000000002</c:v>
                </c:pt>
                <c:pt idx="7">
                  <c:v>0.1588</c:v>
                </c:pt>
                <c:pt idx="11">
                  <c:v>0.25600000000000001</c:v>
                </c:pt>
                <c:pt idx="12">
                  <c:v>0.254</c:v>
                </c:pt>
                <c:pt idx="17">
                  <c:v>0.16</c:v>
                </c:pt>
              </c:numCache>
            </c:numRef>
          </c:val>
          <c:smooth val="0"/>
          <c:extLst>
            <c:ext xmlns:c16="http://schemas.microsoft.com/office/drawing/2014/chart" uri="{C3380CC4-5D6E-409C-BE32-E72D297353CC}">
              <c16:uniqueId val="{00000002-38CE-404F-909F-70340F44DFDE}"/>
            </c:ext>
          </c:extLst>
        </c:ser>
        <c:ser>
          <c:idx val="21"/>
          <c:order val="21"/>
          <c:tx>
            <c:strRef>
              <c:f>'B4. GenderInequality'!$A$411</c:f>
              <c:strCache>
                <c:ptCount val="1"/>
                <c:pt idx="0">
                  <c:v>Rajasthan</c:v>
                </c:pt>
              </c:strCache>
            </c:strRef>
          </c:tx>
          <c:spPr>
            <a:ln w="28575" cap="rnd">
              <a:solidFill>
                <a:schemeClr val="accent5"/>
              </a:solidFill>
              <a:round/>
            </a:ln>
            <a:effectLst/>
          </c:spPr>
          <c:marker>
            <c:symbol val="none"/>
          </c:marker>
          <c:cat>
            <c:strRef>
              <c:f>'B4. GenderInequality'!$B$383:$S$383</c:f>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f>'B4. GenderInequality'!$B$411:$S$411</c:f>
              <c:numCache>
                <c:formatCode>General</c:formatCode>
                <c:ptCount val="18"/>
                <c:pt idx="0">
                  <c:v>0.45700000000000002</c:v>
                </c:pt>
                <c:pt idx="6">
                  <c:v>0.38799999999999996</c:v>
                </c:pt>
                <c:pt idx="7">
                  <c:v>0.40700000000000003</c:v>
                </c:pt>
                <c:pt idx="11">
                  <c:v>0.40700000000000003</c:v>
                </c:pt>
                <c:pt idx="12">
                  <c:v>0.40299999999999997</c:v>
                </c:pt>
                <c:pt idx="17">
                  <c:v>0.12</c:v>
                </c:pt>
              </c:numCache>
            </c:numRef>
          </c:val>
          <c:smooth val="0"/>
          <c:extLst xmlns:c15="http://schemas.microsoft.com/office/drawing/2012/chart">
            <c:ext xmlns:c16="http://schemas.microsoft.com/office/drawing/2014/chart" uri="{C3380CC4-5D6E-409C-BE32-E72D297353CC}">
              <c16:uniqueId val="{00000018-38CE-404F-909F-70340F44DFDE}"/>
            </c:ext>
          </c:extLst>
        </c:ser>
        <c:dLbls>
          <c:showLegendKey val="0"/>
          <c:showVal val="0"/>
          <c:showCatName val="0"/>
          <c:showSerName val="0"/>
          <c:showPercent val="0"/>
          <c:showBubbleSize val="0"/>
        </c:dLbls>
        <c:smooth val="0"/>
        <c:axId val="1610146064"/>
        <c:axId val="1610517280"/>
        <c:extLst>
          <c:ext xmlns:c15="http://schemas.microsoft.com/office/drawing/2012/chart" uri="{02D57815-91ED-43cb-92C2-25804820EDAC}">
            <c15:filteredLineSeries>
              <c15:ser>
                <c:idx val="0"/>
                <c:order val="0"/>
                <c:tx>
                  <c:strRef>
                    <c:extLst>
                      <c:ext uri="{02D57815-91ED-43cb-92C2-25804820EDAC}">
                        <c15:formulaRef>
                          <c15:sqref>'B4. GenderInequality'!$A$421</c15:sqref>
                        </c15:formulaRef>
                      </c:ext>
                    </c:extLst>
                    <c:strCache>
                      <c:ptCount val="1"/>
                      <c:pt idx="0">
                        <c:v>States/UTs</c:v>
                      </c:pt>
                    </c:strCache>
                  </c:strRef>
                </c:tx>
                <c:spPr>
                  <a:ln w="28575" cap="rnd">
                    <a:solidFill>
                      <a:schemeClr val="accent1"/>
                    </a:solidFill>
                    <a:round/>
                  </a:ln>
                  <a:effectLst/>
                </c:spPr>
                <c:marker>
                  <c:symbol val="none"/>
                </c:marker>
                <c:cat>
                  <c:strRef>
                    <c:extLst>
                      <c:ex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c:ext uri="{02D57815-91ED-43cb-92C2-25804820EDAC}">
                        <c15:formulaRef>
                          <c15:sqref>'B4. GenderInequality'!$B$421:$G$421</c15:sqref>
                        </c15:formulaRef>
                      </c:ext>
                    </c:extLst>
                    <c:numCache>
                      <c:formatCode>General</c:formatCode>
                      <c:ptCount val="6"/>
                      <c:pt idx="0">
                        <c:v>0</c:v>
                      </c:pt>
                      <c:pt idx="1">
                        <c:v>0</c:v>
                      </c:pt>
                      <c:pt idx="2">
                        <c:v>2001</c:v>
                      </c:pt>
                      <c:pt idx="3">
                        <c:v>0</c:v>
                      </c:pt>
                      <c:pt idx="4">
                        <c:v>0</c:v>
                      </c:pt>
                      <c:pt idx="5">
                        <c:v>2011</c:v>
                      </c:pt>
                    </c:numCache>
                  </c:numRef>
                </c:val>
                <c:smooth val="0"/>
                <c:extLst>
                  <c:ext xmlns:c16="http://schemas.microsoft.com/office/drawing/2014/chart" uri="{C3380CC4-5D6E-409C-BE32-E72D297353CC}">
                    <c16:uniqueId val="{00000007-38CE-404F-909F-70340F44DFD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'B4. GenderInequality'!$A$423</c15:sqref>
                        </c15:formulaRef>
                      </c:ext>
                    </c:extLst>
                    <c:strCache>
                      <c:ptCount val="1"/>
                      <c:pt idx="0">
                        <c:v>Arunachal Pradesh</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GenderInequality'!$B$423:$G$423</c15:sqref>
                        </c15:formulaRef>
                      </c:ext>
                    </c:extLst>
                    <c:numCache>
                      <c:formatCode>General</c:formatCode>
                      <c:ptCount val="6"/>
                      <c:pt idx="0">
                        <c:v>40.9</c:v>
                      </c:pt>
                      <c:pt idx="1">
                        <c:v>31</c:v>
                      </c:pt>
                      <c:pt idx="2">
                        <c:v>41.33</c:v>
                      </c:pt>
                      <c:pt idx="3">
                        <c:v>41</c:v>
                      </c:pt>
                      <c:pt idx="5">
                        <c:v>21.3</c:v>
                      </c:pt>
                    </c:numCache>
                  </c:numRef>
                </c:val>
                <c:smooth val="0"/>
                <c:extLst xmlns:c15="http://schemas.microsoft.com/office/drawing/2012/chart">
                  <c:ext xmlns:c16="http://schemas.microsoft.com/office/drawing/2014/chart" uri="{C3380CC4-5D6E-409C-BE32-E72D297353CC}">
                    <c16:uniqueId val="{00000009-38CE-404F-909F-70340F44DFD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'B4. GenderInequality'!$A$426</c15:sqref>
                        </c15:formulaRef>
                      </c:ext>
                    </c:extLst>
                    <c:strCache>
                      <c:ptCount val="1"/>
                      <c:pt idx="0">
                        <c:v>Delhi</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GenderInequality'!$B$426:$G$426</c15:sqref>
                        </c15:formulaRef>
                      </c:ext>
                    </c:extLst>
                    <c:numCache>
                      <c:formatCode>General</c:formatCode>
                      <c:ptCount val="6"/>
                      <c:pt idx="0">
                        <c:v>9.8000000000000007</c:v>
                      </c:pt>
                      <c:pt idx="1">
                        <c:v>2.9</c:v>
                      </c:pt>
                      <c:pt idx="2">
                        <c:v>10.119999999999999</c:v>
                      </c:pt>
                      <c:pt idx="3">
                        <c:v>4.7</c:v>
                      </c:pt>
                      <c:pt idx="4">
                        <c:v>8.6</c:v>
                      </c:pt>
                      <c:pt idx="5">
                        <c:v>10.6</c:v>
                      </c:pt>
                    </c:numCache>
                  </c:numRef>
                </c:val>
                <c:smooth val="0"/>
                <c:extLst xmlns:c15="http://schemas.microsoft.com/office/drawing/2012/chart">
                  <c:ext xmlns:c16="http://schemas.microsoft.com/office/drawing/2014/chart" uri="{C3380CC4-5D6E-409C-BE32-E72D297353CC}">
                    <c16:uniqueId val="{0000000A-38CE-404F-909F-70340F44DFD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'B4. GenderInequality'!$A$427</c15:sqref>
                        </c15:formulaRef>
                      </c:ext>
                    </c:extLst>
                    <c:strCache>
                      <c:ptCount val="1"/>
                      <c:pt idx="0">
                        <c:v>Goa</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GenderInequality'!$B$427:$G$427</c15:sqref>
                        </c15:formulaRef>
                      </c:ext>
                    </c:extLst>
                    <c:numCache>
                      <c:formatCode>General</c:formatCode>
                      <c:ptCount val="6"/>
                      <c:pt idx="0">
                        <c:v>26.9</c:v>
                      </c:pt>
                      <c:pt idx="1">
                        <c:v>18.100000000000001</c:v>
                      </c:pt>
                      <c:pt idx="2">
                        <c:v>26.37</c:v>
                      </c:pt>
                      <c:pt idx="3">
                        <c:v>18.8</c:v>
                      </c:pt>
                      <c:pt idx="4">
                        <c:v>10.8</c:v>
                      </c:pt>
                      <c:pt idx="5">
                        <c:v>21.5</c:v>
                      </c:pt>
                    </c:numCache>
                  </c:numRef>
                </c:val>
                <c:smooth val="0"/>
                <c:extLst xmlns:c15="http://schemas.microsoft.com/office/drawing/2012/chart">
                  <c:ext xmlns:c16="http://schemas.microsoft.com/office/drawing/2014/chart" uri="{C3380CC4-5D6E-409C-BE32-E72D297353CC}">
                    <c16:uniqueId val="{0000000B-38CE-404F-909F-70340F44DFDE}"/>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'B4. GenderInequality'!$A$428</c15:sqref>
                        </c15:formulaRef>
                      </c:ext>
                    </c:extLst>
                    <c:strCache>
                      <c:ptCount val="1"/>
                      <c:pt idx="0">
                        <c:v>Gujarat</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GenderInequality'!$B$428:$G$428</c15:sqref>
                        </c15:formulaRef>
                      </c:ext>
                    </c:extLst>
                    <c:numCache>
                      <c:formatCode>General</c:formatCode>
                      <c:ptCount val="6"/>
                      <c:pt idx="0">
                        <c:v>39.6</c:v>
                      </c:pt>
                      <c:pt idx="1">
                        <c:v>41.3</c:v>
                      </c:pt>
                      <c:pt idx="2">
                        <c:v>30.04</c:v>
                      </c:pt>
                      <c:pt idx="3">
                        <c:v>42.7</c:v>
                      </c:pt>
                      <c:pt idx="4">
                        <c:v>37.799999999999997</c:v>
                      </c:pt>
                      <c:pt idx="5">
                        <c:v>11.4</c:v>
                      </c:pt>
                    </c:numCache>
                  </c:numRef>
                </c:val>
                <c:smooth val="0"/>
                <c:extLst xmlns:c15="http://schemas.microsoft.com/office/drawing/2012/chart">
                  <c:ext xmlns:c16="http://schemas.microsoft.com/office/drawing/2014/chart" uri="{C3380CC4-5D6E-409C-BE32-E72D297353CC}">
                    <c16:uniqueId val="{0000000C-38CE-404F-909F-70340F44DFD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'B4. GenderInequality'!$A$429</c15:sqref>
                        </c15:formulaRef>
                      </c:ext>
                    </c:extLst>
                    <c:strCache>
                      <c:ptCount val="1"/>
                      <c:pt idx="0">
                        <c:v>Haryana</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GenderInequality'!$B$429:$G$429</c15:sqref>
                        </c15:formulaRef>
                      </c:ext>
                    </c:extLst>
                    <c:numCache>
                      <c:formatCode>General</c:formatCode>
                      <c:ptCount val="6"/>
                      <c:pt idx="0">
                        <c:v>27.1</c:v>
                      </c:pt>
                      <c:pt idx="1">
                        <c:v>20.2</c:v>
                      </c:pt>
                      <c:pt idx="2">
                        <c:v>34.18</c:v>
                      </c:pt>
                      <c:pt idx="3">
                        <c:v>31.7</c:v>
                      </c:pt>
                      <c:pt idx="4">
                        <c:v>31.7</c:v>
                      </c:pt>
                      <c:pt idx="5">
                        <c:v>12.1</c:v>
                      </c:pt>
                    </c:numCache>
                  </c:numRef>
                </c:val>
                <c:smooth val="0"/>
                <c:extLst xmlns:c15="http://schemas.microsoft.com/office/drawing/2012/chart">
                  <c:ext xmlns:c16="http://schemas.microsoft.com/office/drawing/2014/chart" uri="{C3380CC4-5D6E-409C-BE32-E72D297353CC}">
                    <c16:uniqueId val="{0000000D-38CE-404F-909F-70340F44DFD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'B4. GenderInequality'!$A$430</c15:sqref>
                        </c15:formulaRef>
                      </c:ext>
                    </c:extLst>
                    <c:strCache>
                      <c:ptCount val="1"/>
                      <c:pt idx="0">
                        <c:v>Himachal Pradesh</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GenderInequality'!$B$430:$G$430</c15:sqref>
                        </c15:formulaRef>
                      </c:ext>
                    </c:extLst>
                    <c:numCache>
                      <c:formatCode>General</c:formatCode>
                      <c:ptCount val="6"/>
                      <c:pt idx="0">
                        <c:v>52</c:v>
                      </c:pt>
                      <c:pt idx="1">
                        <c:v>47.1</c:v>
                      </c:pt>
                      <c:pt idx="2">
                        <c:v>46.47</c:v>
                      </c:pt>
                      <c:pt idx="3">
                        <c:v>50.6</c:v>
                      </c:pt>
                      <c:pt idx="4">
                        <c:v>50</c:v>
                      </c:pt>
                      <c:pt idx="5">
                        <c:v>19.899999999999999</c:v>
                      </c:pt>
                    </c:numCache>
                  </c:numRef>
                </c:val>
                <c:smooth val="0"/>
                <c:extLst xmlns:c15="http://schemas.microsoft.com/office/drawing/2012/chart">
                  <c:ext xmlns:c16="http://schemas.microsoft.com/office/drawing/2014/chart" uri="{C3380CC4-5D6E-409C-BE32-E72D297353CC}">
                    <c16:uniqueId val="{0000000E-38CE-404F-909F-70340F44DFDE}"/>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'B4. GenderInequality'!$A$431</c15:sqref>
                        </c15:formulaRef>
                      </c:ext>
                    </c:extLst>
                    <c:strCache>
                      <c:ptCount val="1"/>
                      <c:pt idx="0">
                        <c:v>Jammu &amp; Kashmir</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GenderInequality'!$B$431:$G$431</c15:sqref>
                        </c15:formulaRef>
                      </c:ext>
                    </c:extLst>
                    <c:numCache>
                      <c:formatCode>General</c:formatCode>
                      <c:ptCount val="6"/>
                      <c:pt idx="0">
                        <c:v>39.1</c:v>
                      </c:pt>
                      <c:pt idx="1">
                        <c:v>32.700000000000003</c:v>
                      </c:pt>
                      <c:pt idx="2">
                        <c:v>25.84</c:v>
                      </c:pt>
                      <c:pt idx="3">
                        <c:v>26.7</c:v>
                      </c:pt>
                      <c:pt idx="4">
                        <c:v>23.3</c:v>
                      </c:pt>
                      <c:pt idx="5">
                        <c:v>20.8</c:v>
                      </c:pt>
                    </c:numCache>
                  </c:numRef>
                </c:val>
                <c:smooth val="0"/>
                <c:extLst xmlns:c15="http://schemas.microsoft.com/office/drawing/2012/chart">
                  <c:ext xmlns:c16="http://schemas.microsoft.com/office/drawing/2014/chart" uri="{C3380CC4-5D6E-409C-BE32-E72D297353CC}">
                    <c16:uniqueId val="{0000000F-38CE-404F-909F-70340F44DFD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'B4. GenderInequality'!$A$432</c15:sqref>
                        </c15:formulaRef>
                      </c:ext>
                    </c:extLst>
                    <c:strCache>
                      <c:ptCount val="1"/>
                      <c:pt idx="0">
                        <c:v>Karnataka</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GenderInequality'!$B$432:$G$432</c15:sqref>
                        </c15:formulaRef>
                      </c:ext>
                    </c:extLst>
                    <c:numCache>
                      <c:formatCode>General</c:formatCode>
                      <c:ptCount val="6"/>
                      <c:pt idx="0">
                        <c:v>43</c:v>
                      </c:pt>
                      <c:pt idx="1">
                        <c:v>38</c:v>
                      </c:pt>
                      <c:pt idx="2">
                        <c:v>39.86</c:v>
                      </c:pt>
                      <c:pt idx="3">
                        <c:v>45.9</c:v>
                      </c:pt>
                      <c:pt idx="4">
                        <c:v>41.4</c:v>
                      </c:pt>
                      <c:pt idx="5">
                        <c:v>20.8</c:v>
                      </c:pt>
                    </c:numCache>
                  </c:numRef>
                </c:val>
                <c:smooth val="0"/>
                <c:extLst xmlns:c15="http://schemas.microsoft.com/office/drawing/2012/chart">
                  <c:ext xmlns:c16="http://schemas.microsoft.com/office/drawing/2014/chart" uri="{C3380CC4-5D6E-409C-BE32-E72D297353CC}">
                    <c16:uniqueId val="{00000010-38CE-404F-909F-70340F44DFDE}"/>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'B4. GenderInequality'!$A$434</c15:sqref>
                        </c15:formulaRef>
                      </c:ext>
                    </c:extLst>
                    <c:strCache>
                      <c:ptCount val="1"/>
                      <c:pt idx="0">
                        <c:v>Madhya Pradesh</c:v>
                      </c:pt>
                    </c:strCache>
                  </c:strRef>
                </c:tx>
                <c:spPr>
                  <a:ln w="28575" cap="rnd">
                    <a:solidFill>
                      <a:schemeClr val="accent2">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GenderInequality'!$B$434:$G$434</c15:sqref>
                        </c15:formulaRef>
                      </c:ext>
                    </c:extLst>
                    <c:numCache>
                      <c:formatCode>General</c:formatCode>
                      <c:ptCount val="6"/>
                      <c:pt idx="0">
                        <c:v>41</c:v>
                      </c:pt>
                      <c:pt idx="1">
                        <c:v>38.200000000000003</c:v>
                      </c:pt>
                      <c:pt idx="2">
                        <c:v>40.68</c:v>
                      </c:pt>
                      <c:pt idx="3">
                        <c:v>36.6</c:v>
                      </c:pt>
                      <c:pt idx="4">
                        <c:v>34.700000000000003</c:v>
                      </c:pt>
                      <c:pt idx="5">
                        <c:v>15.1</c:v>
                      </c:pt>
                    </c:numCache>
                  </c:numRef>
                </c:val>
                <c:smooth val="0"/>
                <c:extLst xmlns:c15="http://schemas.microsoft.com/office/drawing/2012/chart">
                  <c:ext xmlns:c16="http://schemas.microsoft.com/office/drawing/2014/chart" uri="{C3380CC4-5D6E-409C-BE32-E72D297353CC}">
                    <c16:uniqueId val="{00000003-38CE-404F-909F-70340F44DFD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'B4. GenderInequality'!$A$435</c15:sqref>
                        </c15:formulaRef>
                      </c:ext>
                    </c:extLst>
                    <c:strCache>
                      <c:ptCount val="1"/>
                      <c:pt idx="0">
                        <c:v>Maharashtra</c:v>
                      </c:pt>
                    </c:strCache>
                  </c:strRef>
                </c:tx>
                <c:spPr>
                  <a:ln w="28575" cap="rnd">
                    <a:solidFill>
                      <a:schemeClr val="accent3">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GenderInequality'!$B$435:$G$435</c15:sqref>
                        </c15:formulaRef>
                      </c:ext>
                    </c:extLst>
                    <c:numCache>
                      <c:formatCode>General</c:formatCode>
                      <c:ptCount val="6"/>
                      <c:pt idx="0">
                        <c:v>47.7</c:v>
                      </c:pt>
                      <c:pt idx="1">
                        <c:v>43.4</c:v>
                      </c:pt>
                      <c:pt idx="2">
                        <c:v>46.52</c:v>
                      </c:pt>
                      <c:pt idx="3">
                        <c:v>47.4</c:v>
                      </c:pt>
                      <c:pt idx="4">
                        <c:v>42.3</c:v>
                      </c:pt>
                      <c:pt idx="5">
                        <c:v>16.8</c:v>
                      </c:pt>
                    </c:numCache>
                  </c:numRef>
                </c:val>
                <c:smooth val="0"/>
                <c:extLst xmlns:c15="http://schemas.microsoft.com/office/drawing/2012/chart">
                  <c:ext xmlns:c16="http://schemas.microsoft.com/office/drawing/2014/chart" uri="{C3380CC4-5D6E-409C-BE32-E72D297353CC}">
                    <c16:uniqueId val="{00000011-38CE-404F-909F-70340F44DFDE}"/>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'B4. GenderInequality'!$A$436</c15:sqref>
                        </c15:formulaRef>
                      </c:ext>
                    </c:extLst>
                    <c:strCache>
                      <c:ptCount val="1"/>
                      <c:pt idx="0">
                        <c:v>Manipur</c:v>
                      </c:pt>
                    </c:strCache>
                  </c:strRef>
                </c:tx>
                <c:spPr>
                  <a:ln w="28575" cap="rnd">
                    <a:solidFill>
                      <a:schemeClr val="accent4">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GenderInequality'!$B$436:$G$436</c15:sqref>
                        </c15:formulaRef>
                      </c:ext>
                    </c:extLst>
                    <c:numCache>
                      <c:formatCode>General</c:formatCode>
                      <c:ptCount val="6"/>
                      <c:pt idx="0">
                        <c:v>30.8</c:v>
                      </c:pt>
                      <c:pt idx="1">
                        <c:v>25.3</c:v>
                      </c:pt>
                      <c:pt idx="2">
                        <c:v>43.2</c:v>
                      </c:pt>
                      <c:pt idx="3">
                        <c:v>35.1</c:v>
                      </c:pt>
                      <c:pt idx="5">
                        <c:v>33.200000000000003</c:v>
                      </c:pt>
                    </c:numCache>
                  </c:numRef>
                </c:val>
                <c:smooth val="0"/>
                <c:extLst xmlns:c15="http://schemas.microsoft.com/office/drawing/2012/chart">
                  <c:ext xmlns:c16="http://schemas.microsoft.com/office/drawing/2014/chart" uri="{C3380CC4-5D6E-409C-BE32-E72D297353CC}">
                    <c16:uniqueId val="{00000012-38CE-404F-909F-70340F44DFDE}"/>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'B4. GenderInequality'!$A$437</c15:sqref>
                        </c15:formulaRef>
                      </c:ext>
                    </c:extLst>
                    <c:strCache>
                      <c:ptCount val="1"/>
                      <c:pt idx="0">
                        <c:v>Meghalaya</c:v>
                      </c:pt>
                    </c:strCache>
                  </c:strRef>
                </c:tx>
                <c:spPr>
                  <a:ln w="28575" cap="rnd">
                    <a:solidFill>
                      <a:schemeClr val="accent5">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GenderInequality'!$B$437:$G$437</c15:sqref>
                        </c15:formulaRef>
                      </c:ext>
                    </c:extLst>
                    <c:numCache>
                      <c:formatCode>General</c:formatCode>
                      <c:ptCount val="6"/>
                      <c:pt idx="0">
                        <c:v>49.3</c:v>
                      </c:pt>
                      <c:pt idx="1">
                        <c:v>41.8</c:v>
                      </c:pt>
                      <c:pt idx="2">
                        <c:v>38.92</c:v>
                      </c:pt>
                      <c:pt idx="3">
                        <c:v>47.8</c:v>
                      </c:pt>
                      <c:pt idx="5">
                        <c:v>23.6</c:v>
                      </c:pt>
                    </c:numCache>
                  </c:numRef>
                </c:val>
                <c:smooth val="0"/>
                <c:extLst xmlns:c15="http://schemas.microsoft.com/office/drawing/2012/chart">
                  <c:ext xmlns:c16="http://schemas.microsoft.com/office/drawing/2014/chart" uri="{C3380CC4-5D6E-409C-BE32-E72D297353CC}">
                    <c16:uniqueId val="{00000013-38CE-404F-909F-70340F44DFDE}"/>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'B4. GenderInequality'!$A$438</c15:sqref>
                        </c15:formulaRef>
                      </c:ext>
                    </c:extLst>
                    <c:strCache>
                      <c:ptCount val="1"/>
                      <c:pt idx="0">
                        <c:v>Mizoram</c:v>
                      </c:pt>
                    </c:strCache>
                  </c:strRef>
                </c:tx>
                <c:spPr>
                  <a:ln w="28575" cap="rnd">
                    <a:solidFill>
                      <a:schemeClr val="accent6">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GenderInequality'!$B$438:$G$438</c15:sqref>
                        </c15:formulaRef>
                      </c:ext>
                    </c:extLst>
                    <c:numCache>
                      <c:formatCode>General</c:formatCode>
                      <c:ptCount val="6"/>
                      <c:pt idx="0">
                        <c:v>31.7</c:v>
                      </c:pt>
                      <c:pt idx="1">
                        <c:v>44</c:v>
                      </c:pt>
                      <c:pt idx="2">
                        <c:v>54.73</c:v>
                      </c:pt>
                      <c:pt idx="3">
                        <c:v>44.1</c:v>
                      </c:pt>
                      <c:pt idx="5">
                        <c:v>31.1</c:v>
                      </c:pt>
                    </c:numCache>
                  </c:numRef>
                </c:val>
                <c:smooth val="0"/>
                <c:extLst xmlns:c15="http://schemas.microsoft.com/office/drawing/2012/chart">
                  <c:ext xmlns:c16="http://schemas.microsoft.com/office/drawing/2014/chart" uri="{C3380CC4-5D6E-409C-BE32-E72D297353CC}">
                    <c16:uniqueId val="{00000014-38CE-404F-909F-70340F44DFD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'B4. GenderInequality'!$A$439</c15:sqref>
                        </c15:formulaRef>
                      </c:ext>
                    </c:extLst>
                    <c:strCache>
                      <c:ptCount val="1"/>
                      <c:pt idx="0">
                        <c:v>Nagaland</c:v>
                      </c:pt>
                    </c:strCache>
                  </c:strRef>
                </c:tx>
                <c:spPr>
                  <a:ln w="28575" cap="rnd">
                    <a:solidFill>
                      <a:schemeClr val="accent1">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GenderInequality'!$B$439:$G$439</c15:sqref>
                        </c15:formulaRef>
                      </c:ext>
                    </c:extLst>
                    <c:numCache>
                      <c:formatCode>General</c:formatCode>
                      <c:ptCount val="6"/>
                      <c:pt idx="0">
                        <c:v>21.6</c:v>
                      </c:pt>
                      <c:pt idx="1">
                        <c:v>44.1</c:v>
                      </c:pt>
                      <c:pt idx="2">
                        <c:v>42.92</c:v>
                      </c:pt>
                      <c:pt idx="3">
                        <c:v>50.4</c:v>
                      </c:pt>
                      <c:pt idx="5">
                        <c:v>25.9</c:v>
                      </c:pt>
                    </c:numCache>
                  </c:numRef>
                </c:val>
                <c:smooth val="0"/>
                <c:extLst xmlns:c15="http://schemas.microsoft.com/office/drawing/2012/chart">
                  <c:ext xmlns:c16="http://schemas.microsoft.com/office/drawing/2014/chart" uri="{C3380CC4-5D6E-409C-BE32-E72D297353CC}">
                    <c16:uniqueId val="{00000015-38CE-404F-909F-70340F44DFD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'B4. GenderInequality'!$A$440</c15:sqref>
                        </c15:formulaRef>
                      </c:ext>
                    </c:extLst>
                    <c:strCache>
                      <c:ptCount val="1"/>
                      <c:pt idx="0">
                        <c:v>Orissa</c:v>
                      </c:pt>
                    </c:strCache>
                  </c:strRef>
                </c:tx>
                <c:spPr>
                  <a:ln w="28575" cap="rnd">
                    <a:solidFill>
                      <a:schemeClr val="accent2">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GenderInequality'!$B$440:$G$440</c15:sqref>
                        </c15:formulaRef>
                      </c:ext>
                    </c:extLst>
                    <c:numCache>
                      <c:formatCode>General</c:formatCode>
                      <c:ptCount val="6"/>
                      <c:pt idx="0">
                        <c:v>31.7</c:v>
                      </c:pt>
                      <c:pt idx="1">
                        <c:v>29.9</c:v>
                      </c:pt>
                      <c:pt idx="2">
                        <c:v>27.1</c:v>
                      </c:pt>
                      <c:pt idx="3">
                        <c:v>32.200000000000003</c:v>
                      </c:pt>
                      <c:pt idx="4">
                        <c:v>34.200000000000003</c:v>
                      </c:pt>
                      <c:pt idx="5">
                        <c:v>29.7</c:v>
                      </c:pt>
                    </c:numCache>
                  </c:numRef>
                </c:val>
                <c:smooth val="0"/>
                <c:extLst xmlns:c15="http://schemas.microsoft.com/office/drawing/2012/chart">
                  <c:ext xmlns:c16="http://schemas.microsoft.com/office/drawing/2014/chart" uri="{C3380CC4-5D6E-409C-BE32-E72D297353CC}">
                    <c16:uniqueId val="{00000016-38CE-404F-909F-70340F44DFD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'B4. GenderInequality'!$A$441</c15:sqref>
                        </c15:formulaRef>
                      </c:ext>
                    </c:extLst>
                    <c:strCache>
                      <c:ptCount val="1"/>
                      <c:pt idx="0">
                        <c:v>Punjab</c:v>
                      </c:pt>
                    </c:strCache>
                  </c:strRef>
                </c:tx>
                <c:spPr>
                  <a:ln w="28575" cap="rnd">
                    <a:solidFill>
                      <a:schemeClr val="accent3">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GenderInequality'!$B$441:$G$441</c15:sqref>
                        </c15:formulaRef>
                      </c:ext>
                    </c:extLst>
                    <c:numCache>
                      <c:formatCode>General</c:formatCode>
                      <c:ptCount val="6"/>
                      <c:pt idx="0">
                        <c:v>22</c:v>
                      </c:pt>
                      <c:pt idx="1">
                        <c:v>28</c:v>
                      </c:pt>
                      <c:pt idx="2">
                        <c:v>23.15</c:v>
                      </c:pt>
                      <c:pt idx="3">
                        <c:v>32.200000000000003</c:v>
                      </c:pt>
                      <c:pt idx="4">
                        <c:v>28.8</c:v>
                      </c:pt>
                      <c:pt idx="5">
                        <c:v>13.2</c:v>
                      </c:pt>
                    </c:numCache>
                  </c:numRef>
                </c:val>
                <c:smooth val="0"/>
                <c:extLst xmlns:c15="http://schemas.microsoft.com/office/drawing/2012/chart">
                  <c:ext xmlns:c16="http://schemas.microsoft.com/office/drawing/2014/chart" uri="{C3380CC4-5D6E-409C-BE32-E72D297353CC}">
                    <c16:uniqueId val="{00000017-38CE-404F-909F-70340F44DFD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'B4. GenderInequality'!$A$443</c15:sqref>
                        </c15:formulaRef>
                      </c:ext>
                    </c:extLst>
                    <c:strCache>
                      <c:ptCount val="1"/>
                      <c:pt idx="0">
                        <c:v>Sikkim</c:v>
                      </c:pt>
                    </c:strCache>
                  </c:strRef>
                </c:tx>
                <c:spPr>
                  <a:ln w="28575" cap="rnd">
                    <a:solidFill>
                      <a:schemeClr val="accent5">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GenderInequality'!$B$443:$G$443</c15:sqref>
                        </c15:formulaRef>
                      </c:ext>
                    </c:extLst>
                    <c:numCache>
                      <c:formatCode>General</c:formatCode>
                      <c:ptCount val="6"/>
                      <c:pt idx="0">
                        <c:v>19.100000000000001</c:v>
                      </c:pt>
                      <c:pt idx="1">
                        <c:v>24.1</c:v>
                      </c:pt>
                      <c:pt idx="2">
                        <c:v>40.67</c:v>
                      </c:pt>
                      <c:pt idx="3">
                        <c:v>31.8</c:v>
                      </c:pt>
                      <c:pt idx="5">
                        <c:v>24.8</c:v>
                      </c:pt>
                    </c:numCache>
                  </c:numRef>
                </c:val>
                <c:smooth val="0"/>
                <c:extLst xmlns:c15="http://schemas.microsoft.com/office/drawing/2012/chart">
                  <c:ext xmlns:c16="http://schemas.microsoft.com/office/drawing/2014/chart" uri="{C3380CC4-5D6E-409C-BE32-E72D297353CC}">
                    <c16:uniqueId val="{00000019-38CE-404F-909F-70340F44DFD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'B4. GenderInequality'!$A$444</c15:sqref>
                        </c15:formulaRef>
                      </c:ext>
                    </c:extLst>
                    <c:strCache>
                      <c:ptCount val="1"/>
                      <c:pt idx="0">
                        <c:v>Tamil Nadu</c:v>
                      </c:pt>
                    </c:strCache>
                  </c:strRef>
                </c:tx>
                <c:spPr>
                  <a:ln w="28575" cap="rnd">
                    <a:solidFill>
                      <a:schemeClr val="accent6">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GenderInequality'!$B$444:$G$444</c15:sqref>
                        </c15:formulaRef>
                      </c:ext>
                    </c:extLst>
                    <c:numCache>
                      <c:formatCode>General</c:formatCode>
                      <c:ptCount val="6"/>
                      <c:pt idx="0">
                        <c:v>47.8</c:v>
                      </c:pt>
                      <c:pt idx="1">
                        <c:v>43</c:v>
                      </c:pt>
                      <c:pt idx="2">
                        <c:v>41.33</c:v>
                      </c:pt>
                      <c:pt idx="3">
                        <c:v>46.1</c:v>
                      </c:pt>
                      <c:pt idx="4">
                        <c:v>44.6</c:v>
                      </c:pt>
                      <c:pt idx="5">
                        <c:v>21.8</c:v>
                      </c:pt>
                    </c:numCache>
                  </c:numRef>
                </c:val>
                <c:smooth val="0"/>
                <c:extLst xmlns:c15="http://schemas.microsoft.com/office/drawing/2012/chart">
                  <c:ext xmlns:c16="http://schemas.microsoft.com/office/drawing/2014/chart" uri="{C3380CC4-5D6E-409C-BE32-E72D297353CC}">
                    <c16:uniqueId val="{0000001A-38CE-404F-909F-70340F44DFD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'B4. GenderInequality'!$A$445</c15:sqref>
                        </c15:formulaRef>
                      </c:ext>
                    </c:extLst>
                    <c:strCache>
                      <c:ptCount val="1"/>
                      <c:pt idx="0">
                        <c:v>Tripura</c:v>
                      </c:pt>
                    </c:strCache>
                  </c:strRef>
                </c:tx>
                <c:spPr>
                  <a:ln w="28575" cap="rnd">
                    <a:solidFill>
                      <a:schemeClr val="accent1">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GenderInequality'!$B$445:$G$445</c15:sqref>
                        </c15:formulaRef>
                      </c:ext>
                    </c:extLst>
                    <c:numCache>
                      <c:formatCode>General</c:formatCode>
                      <c:ptCount val="6"/>
                      <c:pt idx="0">
                        <c:v>12.8</c:v>
                      </c:pt>
                      <c:pt idx="1">
                        <c:v>7.3</c:v>
                      </c:pt>
                      <c:pt idx="2">
                        <c:v>22.86</c:v>
                      </c:pt>
                      <c:pt idx="3">
                        <c:v>8.5</c:v>
                      </c:pt>
                      <c:pt idx="5">
                        <c:v>16</c:v>
                      </c:pt>
                    </c:numCache>
                  </c:numRef>
                </c:val>
                <c:smooth val="0"/>
                <c:extLst xmlns:c15="http://schemas.microsoft.com/office/drawing/2012/chart">
                  <c:ext xmlns:c16="http://schemas.microsoft.com/office/drawing/2014/chart" uri="{C3380CC4-5D6E-409C-BE32-E72D297353CC}">
                    <c16:uniqueId val="{0000001B-38CE-404F-909F-70340F44DFD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'B4. GenderInequality'!$A$446</c15:sqref>
                        </c15:formulaRef>
                      </c:ext>
                    </c:extLst>
                    <c:strCache>
                      <c:ptCount val="1"/>
                      <c:pt idx="0">
                        <c:v>Uttar Pradesh</c:v>
                      </c:pt>
                    </c:strCache>
                  </c:strRef>
                </c:tx>
                <c:spPr>
                  <a:ln w="28575" cap="rnd">
                    <a:solidFill>
                      <a:schemeClr val="accent2">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GenderInequality'!$B$446:$G$446</c15:sqref>
                        </c15:formulaRef>
                      </c:ext>
                    </c:extLst>
                    <c:numCache>
                      <c:formatCode>General</c:formatCode>
                      <c:ptCount val="6"/>
                      <c:pt idx="0">
                        <c:v>21.9</c:v>
                      </c:pt>
                      <c:pt idx="1">
                        <c:v>20.100000000000001</c:v>
                      </c:pt>
                      <c:pt idx="2">
                        <c:v>18.89</c:v>
                      </c:pt>
                      <c:pt idx="3">
                        <c:v>24</c:v>
                      </c:pt>
                      <c:pt idx="4">
                        <c:v>22.4</c:v>
                      </c:pt>
                      <c:pt idx="5">
                        <c:v>11.3</c:v>
                      </c:pt>
                    </c:numCache>
                  </c:numRef>
                </c:val>
                <c:smooth val="0"/>
                <c:extLst xmlns:c15="http://schemas.microsoft.com/office/drawing/2012/chart">
                  <c:ext xmlns:c16="http://schemas.microsoft.com/office/drawing/2014/chart" uri="{C3380CC4-5D6E-409C-BE32-E72D297353CC}">
                    <c16:uniqueId val="{00000004-38CE-404F-909F-70340F44DFD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'B4. GenderInequality'!$A$447</c15:sqref>
                        </c15:formulaRef>
                      </c:ext>
                    </c:extLst>
                    <c:strCache>
                      <c:ptCount val="1"/>
                      <c:pt idx="0">
                        <c:v>West Bengal</c:v>
                      </c:pt>
                    </c:strCache>
                  </c:strRef>
                </c:tx>
                <c:spPr>
                  <a:ln w="28575" cap="rnd">
                    <a:solidFill>
                      <a:schemeClr val="accent3">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GenderInequality'!$B$447:$G$447</c15:sqref>
                        </c15:formulaRef>
                      </c:ext>
                    </c:extLst>
                    <c:numCache>
                      <c:formatCode>General</c:formatCode>
                      <c:ptCount val="6"/>
                      <c:pt idx="0">
                        <c:v>18.5</c:v>
                      </c:pt>
                      <c:pt idx="1">
                        <c:v>16</c:v>
                      </c:pt>
                      <c:pt idx="2">
                        <c:v>20.7</c:v>
                      </c:pt>
                      <c:pt idx="3">
                        <c:v>17.8</c:v>
                      </c:pt>
                      <c:pt idx="4">
                        <c:v>19</c:v>
                      </c:pt>
                      <c:pt idx="5">
                        <c:v>15.4</c:v>
                      </c:pt>
                    </c:numCache>
                  </c:numRef>
                </c:val>
                <c:smooth val="0"/>
                <c:extLst xmlns:c15="http://schemas.microsoft.com/office/drawing/2012/chart">
                  <c:ext xmlns:c16="http://schemas.microsoft.com/office/drawing/2014/chart" uri="{C3380CC4-5D6E-409C-BE32-E72D297353CC}">
                    <c16:uniqueId val="{0000001C-38CE-404F-909F-70340F44DFD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'B4. GenderInequality'!$A$448</c15:sqref>
                        </c15:formulaRef>
                      </c:ext>
                    </c:extLst>
                    <c:strCache>
                      <c:ptCount val="1"/>
                      <c:pt idx="0">
                        <c:v>Andaman &amp; Nicobar Islands</c:v>
                      </c:pt>
                    </c:strCache>
                  </c:strRef>
                </c:tx>
                <c:spPr>
                  <a:ln w="28575" cap="rnd">
                    <a:solidFill>
                      <a:schemeClr val="accent4">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GenderInequality'!$B$448:$G$448</c15:sqref>
                        </c15:formulaRef>
                      </c:ext>
                    </c:extLst>
                    <c:numCache>
                      <c:formatCode>General</c:formatCode>
                      <c:ptCount val="6"/>
                      <c:pt idx="0">
                        <c:v>42.3</c:v>
                      </c:pt>
                      <c:pt idx="1">
                        <c:v>18</c:v>
                      </c:pt>
                      <c:pt idx="2">
                        <c:v>18.5</c:v>
                      </c:pt>
                      <c:pt idx="3">
                        <c:v>24.3</c:v>
                      </c:pt>
                      <c:pt idx="5">
                        <c:v>17.899999999999999</c:v>
                      </c:pt>
                    </c:numCache>
                  </c:numRef>
                </c:val>
                <c:smooth val="0"/>
                <c:extLst xmlns:c15="http://schemas.microsoft.com/office/drawing/2012/chart">
                  <c:ext xmlns:c16="http://schemas.microsoft.com/office/drawing/2014/chart" uri="{C3380CC4-5D6E-409C-BE32-E72D297353CC}">
                    <c16:uniqueId val="{0000001D-38CE-404F-909F-70340F44DFD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'B4. GenderInequality'!$A$449</c15:sqref>
                        </c15:formulaRef>
                      </c:ext>
                    </c:extLst>
                    <c:strCache>
                      <c:ptCount val="1"/>
                      <c:pt idx="0">
                        <c:v>Chandigarh</c:v>
                      </c:pt>
                    </c:strCache>
                  </c:strRef>
                </c:tx>
                <c:spPr>
                  <a:ln w="28575" cap="rnd">
                    <a:solidFill>
                      <a:schemeClr val="accent5">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GenderInequality'!$B$449:$G$449</c15:sqref>
                        </c15:formulaRef>
                      </c:ext>
                    </c:extLst>
                    <c:numCache>
                      <c:formatCode>General</c:formatCode>
                      <c:ptCount val="6"/>
                      <c:pt idx="0">
                        <c:v>11.4</c:v>
                      </c:pt>
                      <c:pt idx="1">
                        <c:v>12.8</c:v>
                      </c:pt>
                      <c:pt idx="2">
                        <c:v>10.32</c:v>
                      </c:pt>
                      <c:pt idx="3">
                        <c:v>5.4</c:v>
                      </c:pt>
                      <c:pt idx="5">
                        <c:v>16</c:v>
                      </c:pt>
                    </c:numCache>
                  </c:numRef>
                </c:val>
                <c:smooth val="0"/>
                <c:extLst xmlns:c15="http://schemas.microsoft.com/office/drawing/2012/chart">
                  <c:ext xmlns:c16="http://schemas.microsoft.com/office/drawing/2014/chart" uri="{C3380CC4-5D6E-409C-BE32-E72D297353CC}">
                    <c16:uniqueId val="{00000005-38CE-404F-909F-70340F44DFD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'B4. GenderInequality'!$A$450</c15:sqref>
                        </c15:formulaRef>
                      </c:ext>
                    </c:extLst>
                    <c:strCache>
                      <c:ptCount val="1"/>
                      <c:pt idx="0">
                        <c:v>Dadra &amp; Nagar Haveli</c:v>
                      </c:pt>
                    </c:strCache>
                  </c:strRef>
                </c:tx>
                <c:spPr>
                  <a:ln w="28575" cap="rnd">
                    <a:solidFill>
                      <a:schemeClr val="accent6">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GenderInequality'!$B$450:$G$450</c15:sqref>
                        </c15:formulaRef>
                      </c:ext>
                    </c:extLst>
                    <c:numCache>
                      <c:formatCode>General</c:formatCode>
                      <c:ptCount val="6"/>
                      <c:pt idx="0">
                        <c:v>54.1</c:v>
                      </c:pt>
                      <c:pt idx="1">
                        <c:v>35.4</c:v>
                      </c:pt>
                      <c:pt idx="2">
                        <c:v>45.1</c:v>
                      </c:pt>
                      <c:pt idx="3">
                        <c:v>47.8</c:v>
                      </c:pt>
                      <c:pt idx="5">
                        <c:v>33.4</c:v>
                      </c:pt>
                    </c:numCache>
                  </c:numRef>
                </c:val>
                <c:smooth val="0"/>
                <c:extLst xmlns:c15="http://schemas.microsoft.com/office/drawing/2012/chart">
                  <c:ext xmlns:c16="http://schemas.microsoft.com/office/drawing/2014/chart" uri="{C3380CC4-5D6E-409C-BE32-E72D297353CC}">
                    <c16:uniqueId val="{0000001E-38CE-404F-909F-70340F44DFD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'B4. GenderInequality'!$A$451</c15:sqref>
                        </c15:formulaRef>
                      </c:ext>
                    </c:extLst>
                    <c:strCache>
                      <c:ptCount val="1"/>
                      <c:pt idx="0">
                        <c:v>Daman &amp; Diu</c:v>
                      </c:pt>
                    </c:strCache>
                  </c:strRef>
                </c:tx>
                <c:spPr>
                  <a:ln w="28575" cap="rnd">
                    <a:solidFill>
                      <a:schemeClr val="accent1">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GenderInequality'!$B$451:$G$451</c15:sqref>
                        </c15:formulaRef>
                      </c:ext>
                    </c:extLst>
                    <c:numCache>
                      <c:formatCode>General</c:formatCode>
                      <c:ptCount val="6"/>
                      <c:pt idx="0">
                        <c:v>26.6</c:v>
                      </c:pt>
                      <c:pt idx="1">
                        <c:v>30</c:v>
                      </c:pt>
                      <c:pt idx="2">
                        <c:v>19.760000000000002</c:v>
                      </c:pt>
                      <c:pt idx="3">
                        <c:v>16.8</c:v>
                      </c:pt>
                      <c:pt idx="5">
                        <c:v>15.9</c:v>
                      </c:pt>
                    </c:numCache>
                  </c:numRef>
                </c:val>
                <c:smooth val="0"/>
                <c:extLst xmlns:c15="http://schemas.microsoft.com/office/drawing/2012/chart">
                  <c:ext xmlns:c16="http://schemas.microsoft.com/office/drawing/2014/chart" uri="{C3380CC4-5D6E-409C-BE32-E72D297353CC}">
                    <c16:uniqueId val="{0000001F-38CE-404F-909F-70340F44DFD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'B4. GenderInequality'!$A$452</c15:sqref>
                        </c15:formulaRef>
                      </c:ext>
                    </c:extLst>
                    <c:strCache>
                      <c:ptCount val="1"/>
                      <c:pt idx="0">
                        <c:v>Lakshadweep</c:v>
                      </c:pt>
                    </c:strCache>
                  </c:strRef>
                </c:tx>
                <c:spPr>
                  <a:ln w="28575" cap="rnd">
                    <a:solidFill>
                      <a:schemeClr val="accent2">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GenderInequality'!$B$452:$G$452</c15:sqref>
                        </c15:formulaRef>
                      </c:ext>
                    </c:extLst>
                    <c:numCache>
                      <c:formatCode>General</c:formatCode>
                      <c:ptCount val="6"/>
                      <c:pt idx="0">
                        <c:v>12.1</c:v>
                      </c:pt>
                      <c:pt idx="1">
                        <c:v>11.5</c:v>
                      </c:pt>
                      <c:pt idx="2">
                        <c:v>6.07</c:v>
                      </c:pt>
                      <c:pt idx="3">
                        <c:v>5</c:v>
                      </c:pt>
                      <c:pt idx="5">
                        <c:v>10.5</c:v>
                      </c:pt>
                    </c:numCache>
                  </c:numRef>
                </c:val>
                <c:smooth val="0"/>
                <c:extLst xmlns:c15="http://schemas.microsoft.com/office/drawing/2012/chart">
                  <c:ext xmlns:c16="http://schemas.microsoft.com/office/drawing/2014/chart" uri="{C3380CC4-5D6E-409C-BE32-E72D297353CC}">
                    <c16:uniqueId val="{00000020-38CE-404F-909F-70340F44DFD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'B4. GenderInequality'!$A$453</c15:sqref>
                        </c15:formulaRef>
                      </c:ext>
                    </c:extLst>
                    <c:strCache>
                      <c:ptCount val="1"/>
                      <c:pt idx="0">
                        <c:v>Pondicherry</c:v>
                      </c:pt>
                    </c:strCache>
                  </c:strRef>
                </c:tx>
                <c:spPr>
                  <a:ln w="28575" cap="rnd">
                    <a:solidFill>
                      <a:schemeClr val="accent3">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GenderInequality'!$B$453:$G$453</c15:sqref>
                        </c15:formulaRef>
                      </c:ext>
                    </c:extLst>
                    <c:numCache>
                      <c:formatCode>General</c:formatCode>
                      <c:ptCount val="6"/>
                      <c:pt idx="0">
                        <c:v>28.2</c:v>
                      </c:pt>
                      <c:pt idx="1">
                        <c:v>28.7</c:v>
                      </c:pt>
                      <c:pt idx="2">
                        <c:v>23.78</c:v>
                      </c:pt>
                      <c:pt idx="3">
                        <c:v>36.1</c:v>
                      </c:pt>
                      <c:pt idx="5">
                        <c:v>21.1</c:v>
                      </c:pt>
                    </c:numCache>
                  </c:numRef>
                </c:val>
                <c:smooth val="0"/>
                <c:extLst xmlns:c15="http://schemas.microsoft.com/office/drawing/2012/chart">
                  <c:ext xmlns:c16="http://schemas.microsoft.com/office/drawing/2014/chart" uri="{C3380CC4-5D6E-409C-BE32-E72D297353CC}">
                    <c16:uniqueId val="{00000021-38CE-404F-909F-70340F44DFD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'B4. GenderInequality'!$A$454</c15:sqref>
                        </c15:formulaRef>
                      </c:ext>
                    </c:extLst>
                    <c:strCache>
                      <c:ptCount val="1"/>
                      <c:pt idx="0">
                        <c:v>India</c:v>
                      </c:pt>
                    </c:strCache>
                  </c:strRef>
                </c:tx>
                <c:spPr>
                  <a:ln w="28575" cap="rnd">
                    <a:solidFill>
                      <a:schemeClr val="tx1"/>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GenderInequality'!$B$383:$S$383</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GenderInequality'!$B$454:$G$454</c15:sqref>
                        </c15:formulaRef>
                      </c:ext>
                    </c:extLst>
                    <c:numCache>
                      <c:formatCode>General</c:formatCode>
                      <c:ptCount val="6"/>
                      <c:pt idx="0">
                        <c:v>32.799999999999997</c:v>
                      </c:pt>
                      <c:pt idx="1">
                        <c:v>29.9</c:v>
                      </c:pt>
                      <c:pt idx="2">
                        <c:v>30.98</c:v>
                      </c:pt>
                      <c:pt idx="3">
                        <c:v>32.700000000000003</c:v>
                      </c:pt>
                      <c:pt idx="4">
                        <c:v>31</c:v>
                      </c:pt>
                      <c:pt idx="5">
                        <c:v>15.4</c:v>
                      </c:pt>
                    </c:numCache>
                  </c:numRef>
                </c:val>
                <c:smooth val="0"/>
                <c:extLst xmlns:c15="http://schemas.microsoft.com/office/drawing/2012/chart">
                  <c:ext xmlns:c16="http://schemas.microsoft.com/office/drawing/2014/chart" uri="{C3380CC4-5D6E-409C-BE32-E72D297353CC}">
                    <c16:uniqueId val="{00000006-38CE-404F-909F-70340F44DFDE}"/>
                  </c:ext>
                </c:extLst>
              </c15:ser>
            </c15:filteredLineSeries>
          </c:ext>
        </c:extLst>
      </c:lineChart>
      <c:catAx>
        <c:axId val="1610146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10517280"/>
        <c:crosses val="autoZero"/>
        <c:auto val="1"/>
        <c:lblAlgn val="ctr"/>
        <c:lblOffset val="100"/>
        <c:noMultiLvlLbl val="0"/>
      </c:catAx>
      <c:valAx>
        <c:axId val="161051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10146064"/>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Rainfall!$A$3</c:f>
          <c:strCache>
            <c:ptCount val="1"/>
            <c:pt idx="0">
              <c:v>Variability in annual rainfall (millimetre)</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715243736599301E-2"/>
          <c:y val="0.11679633025486399"/>
          <c:w val="0.90420501565511502"/>
          <c:h val="0.77244852898621397"/>
        </c:manualLayout>
      </c:layout>
      <c:barChart>
        <c:barDir val="col"/>
        <c:grouping val="clustered"/>
        <c:varyColors val="0"/>
        <c:ser>
          <c:idx val="0"/>
          <c:order val="0"/>
          <c:tx>
            <c:strRef>
              <c:f>Rainfall!$A$6</c:f>
              <c:strCache>
                <c:ptCount val="1"/>
                <c:pt idx="0">
                  <c:v>Coastal Andhra Pradesh</c:v>
                </c:pt>
              </c:strCache>
            </c:strRef>
          </c:tx>
          <c:spPr>
            <a:solidFill>
              <a:schemeClr val="accent1"/>
            </a:solidFill>
            <a:ln>
              <a:noFill/>
            </a:ln>
            <a:effectLst/>
          </c:spPr>
          <c:invertIfNegative val="0"/>
          <c:errBars>
            <c:errBarType val="both"/>
            <c:errValType val="cust"/>
            <c:noEndCap val="0"/>
            <c:plus>
              <c:numRef>
                <c:f>Rainfall!$C$6</c:f>
                <c:numCache>
                  <c:formatCode>General</c:formatCode>
                  <c:ptCount val="1"/>
                  <c:pt idx="0">
                    <c:v>242.04998265351</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Rainfall!$B$5</c:f>
              <c:strCache>
                <c:ptCount val="1"/>
                <c:pt idx="0">
                  <c:v>Average Rainfall</c:v>
                </c:pt>
              </c:strCache>
            </c:strRef>
          </c:cat>
          <c:val>
            <c:numRef>
              <c:f>Rainfall!$B$6</c:f>
              <c:numCache>
                <c:formatCode>General</c:formatCode>
                <c:ptCount val="1"/>
                <c:pt idx="0">
                  <c:v>1039.5923076923077</c:v>
                </c:pt>
              </c:numCache>
            </c:numRef>
          </c:val>
          <c:extLst>
            <c:ext xmlns:c16="http://schemas.microsoft.com/office/drawing/2014/chart" uri="{C3380CC4-5D6E-409C-BE32-E72D297353CC}">
              <c16:uniqueId val="{00000000-73D9-4753-9820-21A7B795E545}"/>
            </c:ext>
          </c:extLst>
        </c:ser>
        <c:ser>
          <c:idx val="1"/>
          <c:order val="1"/>
          <c:tx>
            <c:strRef>
              <c:f>Rainfall!$A$7</c:f>
              <c:strCache>
                <c:ptCount val="1"/>
                <c:pt idx="0">
                  <c:v>Assam and Meghalaya</c:v>
                </c:pt>
              </c:strCache>
            </c:strRef>
          </c:tx>
          <c:spPr>
            <a:solidFill>
              <a:schemeClr val="accent2"/>
            </a:solidFill>
            <a:ln>
              <a:noFill/>
            </a:ln>
            <a:effectLst/>
          </c:spPr>
          <c:invertIfNegative val="0"/>
          <c:errBars>
            <c:errBarType val="both"/>
            <c:errValType val="cust"/>
            <c:noEndCap val="0"/>
            <c:plus>
              <c:numRef>
                <c:f>Rainfall!$C$7</c:f>
                <c:numCache>
                  <c:formatCode>General</c:formatCode>
                  <c:ptCount val="1"/>
                  <c:pt idx="0">
                    <c:v>380.81188589104971</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Rainfall!$B$5</c:f>
              <c:strCache>
                <c:ptCount val="1"/>
                <c:pt idx="0">
                  <c:v>Average Rainfall</c:v>
                </c:pt>
              </c:strCache>
            </c:strRef>
          </c:cat>
          <c:val>
            <c:numRef>
              <c:f>Rainfall!$B$7</c:f>
              <c:numCache>
                <c:formatCode>General</c:formatCode>
                <c:ptCount val="1"/>
                <c:pt idx="0">
                  <c:v>2266.0923076923073</c:v>
                </c:pt>
              </c:numCache>
            </c:numRef>
          </c:val>
          <c:extLst>
            <c:ext xmlns:c16="http://schemas.microsoft.com/office/drawing/2014/chart" uri="{C3380CC4-5D6E-409C-BE32-E72D297353CC}">
              <c16:uniqueId val="{00000001-73D9-4753-9820-21A7B795E545}"/>
            </c:ext>
          </c:extLst>
        </c:ser>
        <c:ser>
          <c:idx val="2"/>
          <c:order val="2"/>
          <c:tx>
            <c:strRef>
              <c:f>Rainfall!$A$8</c:f>
              <c:strCache>
                <c:ptCount val="1"/>
                <c:pt idx="0">
                  <c:v>Bihar </c:v>
                </c:pt>
              </c:strCache>
            </c:strRef>
          </c:tx>
          <c:spPr>
            <a:solidFill>
              <a:schemeClr val="accent3"/>
            </a:solidFill>
            <a:ln>
              <a:solidFill>
                <a:schemeClr val="accent3"/>
              </a:solidFill>
            </a:ln>
            <a:effectLst/>
          </c:spPr>
          <c:invertIfNegative val="0"/>
          <c:errBars>
            <c:errBarType val="both"/>
            <c:errValType val="cust"/>
            <c:noEndCap val="0"/>
            <c:plus>
              <c:numRef>
                <c:f>Rainfall!$C$8</c:f>
                <c:numCache>
                  <c:formatCode>General</c:formatCode>
                  <c:ptCount val="1"/>
                  <c:pt idx="0">
                    <c:v>189.75943475074712</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Rainfall!$B$5</c:f>
              <c:strCache>
                <c:ptCount val="1"/>
                <c:pt idx="0">
                  <c:v>Average Rainfall</c:v>
                </c:pt>
              </c:strCache>
            </c:strRef>
          </c:cat>
          <c:val>
            <c:numRef>
              <c:f>Rainfall!$B$8</c:f>
              <c:numCache>
                <c:formatCode>General</c:formatCode>
                <c:ptCount val="1"/>
                <c:pt idx="0">
                  <c:v>1124.6153846153845</c:v>
                </c:pt>
              </c:numCache>
            </c:numRef>
          </c:val>
          <c:extLst>
            <c:ext xmlns:c16="http://schemas.microsoft.com/office/drawing/2014/chart" uri="{C3380CC4-5D6E-409C-BE32-E72D297353CC}">
              <c16:uniqueId val="{00000002-73D9-4753-9820-21A7B795E545}"/>
            </c:ext>
          </c:extLst>
        </c:ser>
        <c:ser>
          <c:idx val="3"/>
          <c:order val="3"/>
          <c:tx>
            <c:strRef>
              <c:f>Rainfall!$A$9</c:f>
              <c:strCache>
                <c:ptCount val="1"/>
                <c:pt idx="0">
                  <c:v>Kerala</c:v>
                </c:pt>
              </c:strCache>
            </c:strRef>
          </c:tx>
          <c:spPr>
            <a:solidFill>
              <a:schemeClr val="accent4"/>
            </a:solidFill>
            <a:ln>
              <a:noFill/>
            </a:ln>
            <a:effectLst/>
          </c:spPr>
          <c:invertIfNegative val="0"/>
          <c:errBars>
            <c:errBarType val="both"/>
            <c:errValType val="cust"/>
            <c:noEndCap val="0"/>
            <c:plus>
              <c:numRef>
                <c:f>Rainfall!$C$9</c:f>
                <c:numCache>
                  <c:formatCode>General</c:formatCode>
                  <c:ptCount val="1"/>
                  <c:pt idx="0">
                    <c:v>475.43676694064737</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Rainfall!$B$5</c:f>
              <c:strCache>
                <c:ptCount val="1"/>
                <c:pt idx="0">
                  <c:v>Average Rainfall</c:v>
                </c:pt>
              </c:strCache>
            </c:strRef>
          </c:cat>
          <c:val>
            <c:numRef>
              <c:f>Rainfall!$B$9</c:f>
              <c:numCache>
                <c:formatCode>General</c:formatCode>
                <c:ptCount val="1"/>
                <c:pt idx="0">
                  <c:v>2925.8461538461538</c:v>
                </c:pt>
              </c:numCache>
            </c:numRef>
          </c:val>
          <c:extLst>
            <c:ext xmlns:c16="http://schemas.microsoft.com/office/drawing/2014/chart" uri="{C3380CC4-5D6E-409C-BE32-E72D297353CC}">
              <c16:uniqueId val="{00000003-73D9-4753-9820-21A7B795E545}"/>
            </c:ext>
          </c:extLst>
        </c:ser>
        <c:ser>
          <c:idx val="4"/>
          <c:order val="4"/>
          <c:tx>
            <c:strRef>
              <c:f>Rainfall!$A$10</c:f>
              <c:strCache>
                <c:ptCount val="1"/>
                <c:pt idx="0">
                  <c:v>Rajasthan East</c:v>
                </c:pt>
              </c:strCache>
            </c:strRef>
          </c:tx>
          <c:spPr>
            <a:solidFill>
              <a:schemeClr val="accent5"/>
            </a:solidFill>
            <a:ln>
              <a:noFill/>
            </a:ln>
            <a:effectLst/>
          </c:spPr>
          <c:invertIfNegative val="0"/>
          <c:errBars>
            <c:errBarType val="both"/>
            <c:errValType val="cust"/>
            <c:noEndCap val="0"/>
            <c:plus>
              <c:numRef>
                <c:f>Rainfall!$C$10</c:f>
                <c:numCache>
                  <c:formatCode>General</c:formatCode>
                  <c:ptCount val="1"/>
                  <c:pt idx="0">
                    <c:v>145.30315656479138</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Rainfall!$B$5</c:f>
              <c:strCache>
                <c:ptCount val="1"/>
                <c:pt idx="0">
                  <c:v>Average Rainfall</c:v>
                </c:pt>
              </c:strCache>
            </c:strRef>
          </c:cat>
          <c:val>
            <c:numRef>
              <c:f>Rainfall!$B$10</c:f>
              <c:numCache>
                <c:formatCode>General</c:formatCode>
                <c:ptCount val="1"/>
                <c:pt idx="0">
                  <c:v>641.43076923076922</c:v>
                </c:pt>
              </c:numCache>
            </c:numRef>
          </c:val>
          <c:extLst>
            <c:ext xmlns:c16="http://schemas.microsoft.com/office/drawing/2014/chart" uri="{C3380CC4-5D6E-409C-BE32-E72D297353CC}">
              <c16:uniqueId val="{00000004-73D9-4753-9820-21A7B795E545}"/>
            </c:ext>
          </c:extLst>
        </c:ser>
        <c:ser>
          <c:idx val="5"/>
          <c:order val="5"/>
          <c:tx>
            <c:strRef>
              <c:f>Rainfall!$A$11</c:f>
              <c:strCache>
                <c:ptCount val="1"/>
                <c:pt idx="0">
                  <c:v>Rajasthan West</c:v>
                </c:pt>
              </c:strCache>
            </c:strRef>
          </c:tx>
          <c:spPr>
            <a:solidFill>
              <a:schemeClr val="accent5"/>
            </a:solidFill>
            <a:ln>
              <a:solidFill>
                <a:schemeClr val="accent5"/>
              </a:solidFill>
            </a:ln>
            <a:effectLst/>
          </c:spPr>
          <c:invertIfNegative val="0"/>
          <c:errBars>
            <c:errBarType val="both"/>
            <c:errValType val="cust"/>
            <c:noEndCap val="0"/>
            <c:plus>
              <c:numRef>
                <c:f>Rainfall!$C$11</c:f>
                <c:numCache>
                  <c:formatCode>General</c:formatCode>
                  <c:ptCount val="1"/>
                  <c:pt idx="0">
                    <c:v>104.01988961682966</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Rainfall!$B$5</c:f>
              <c:strCache>
                <c:ptCount val="1"/>
                <c:pt idx="0">
                  <c:v>Average Rainfall</c:v>
                </c:pt>
              </c:strCache>
            </c:strRef>
          </c:cat>
          <c:val>
            <c:numRef>
              <c:f>Rainfall!$B$11</c:f>
              <c:numCache>
                <c:formatCode>General</c:formatCode>
                <c:ptCount val="1"/>
                <c:pt idx="0">
                  <c:v>306.7076923076923</c:v>
                </c:pt>
              </c:numCache>
            </c:numRef>
          </c:val>
          <c:extLst>
            <c:ext xmlns:c16="http://schemas.microsoft.com/office/drawing/2014/chart" uri="{C3380CC4-5D6E-409C-BE32-E72D297353CC}">
              <c16:uniqueId val="{00000005-73D9-4753-9820-21A7B795E545}"/>
            </c:ext>
          </c:extLst>
        </c:ser>
        <c:dLbls>
          <c:showLegendKey val="0"/>
          <c:showVal val="0"/>
          <c:showCatName val="0"/>
          <c:showSerName val="0"/>
          <c:showPercent val="0"/>
          <c:showBubbleSize val="0"/>
        </c:dLbls>
        <c:gapWidth val="219"/>
        <c:overlap val="-27"/>
        <c:axId val="1711154816"/>
        <c:axId val="1711162944"/>
      </c:barChart>
      <c:catAx>
        <c:axId val="1711154816"/>
        <c:scaling>
          <c:orientation val="minMax"/>
        </c:scaling>
        <c:delete val="1"/>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2002-2014</a:t>
                </a:r>
              </a:p>
            </c:rich>
          </c:tx>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1711162944"/>
        <c:crosses val="autoZero"/>
        <c:auto val="1"/>
        <c:lblAlgn val="ctr"/>
        <c:lblOffset val="100"/>
        <c:noMultiLvlLbl val="0"/>
      </c:catAx>
      <c:valAx>
        <c:axId val="171116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Average rainfall (millimetre)</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115481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Rainfall!$A$55</c:f>
          <c:strCache>
            <c:ptCount val="1"/>
            <c:pt idx="0">
              <c:v>Table 1. Variability in annual rainfall (millimetre)</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709220801042899E-2"/>
          <c:y val="0.12752985667712799"/>
          <c:w val="0.88482654103170599"/>
          <c:h val="0.76552940281553306"/>
        </c:manualLayout>
      </c:layout>
      <c:lineChart>
        <c:grouping val="standard"/>
        <c:varyColors val="0"/>
        <c:ser>
          <c:idx val="3"/>
          <c:order val="3"/>
          <c:tx>
            <c:strRef>
              <c:f>Rainfall!$A$59</c:f>
              <c:strCache>
                <c:ptCount val="1"/>
                <c:pt idx="0">
                  <c:v>Assam and Meghalaya</c:v>
                </c:pt>
              </c:strCache>
            </c:strRef>
          </c:tx>
          <c:spPr>
            <a:ln w="28575" cap="rnd">
              <a:solidFill>
                <a:schemeClr val="accent4"/>
              </a:solidFill>
              <a:round/>
            </a:ln>
            <a:effectLst/>
          </c:spPr>
          <c:marker>
            <c:symbol val="none"/>
          </c:marker>
          <c:cat>
            <c:numRef>
              <c:f>Rainfall!$E$56:$P$56</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Rainfall!$E$59:$P$59</c:f>
              <c:numCache>
                <c:formatCode>General</c:formatCode>
                <c:ptCount val="12"/>
                <c:pt idx="0">
                  <c:v>0.12041574454631671</c:v>
                </c:pt>
                <c:pt idx="1">
                  <c:v>1.968184543755077E-2</c:v>
                </c:pt>
                <c:pt idx="2">
                  <c:v>-0.19928050088207822</c:v>
                </c:pt>
                <c:pt idx="3">
                  <c:v>-0.23215828581302922</c:v>
                </c:pt>
                <c:pt idx="4">
                  <c:v>0.35850118150106886</c:v>
                </c:pt>
                <c:pt idx="5">
                  <c:v>-5.9388718628344279E-2</c:v>
                </c:pt>
                <c:pt idx="6">
                  <c:v>-0.17972877773864029</c:v>
                </c:pt>
                <c:pt idx="7">
                  <c:v>0.34122383252818028</c:v>
                </c:pt>
                <c:pt idx="8">
                  <c:v>-0.29631408332332809</c:v>
                </c:pt>
                <c:pt idx="9">
                  <c:v>0.32019564351930829</c:v>
                </c:pt>
                <c:pt idx="10">
                  <c:v>-0.21957523801318221</c:v>
                </c:pt>
                <c:pt idx="11">
                  <c:v>0.19888496356811644</c:v>
                </c:pt>
              </c:numCache>
            </c:numRef>
          </c:val>
          <c:smooth val="0"/>
          <c:extLst>
            <c:ext xmlns:c16="http://schemas.microsoft.com/office/drawing/2014/chart" uri="{C3380CC4-5D6E-409C-BE32-E72D297353CC}">
              <c16:uniqueId val="{00000000-FA61-4D05-A553-0CB9146FC413}"/>
            </c:ext>
          </c:extLst>
        </c:ser>
        <c:ser>
          <c:idx val="9"/>
          <c:order val="9"/>
          <c:tx>
            <c:strRef>
              <c:f>Rainfall!$A$65</c:f>
              <c:strCache>
                <c:ptCount val="1"/>
                <c:pt idx="0">
                  <c:v>Bihar </c:v>
                </c:pt>
              </c:strCache>
            </c:strRef>
          </c:tx>
          <c:spPr>
            <a:ln w="28575" cap="rnd">
              <a:solidFill>
                <a:schemeClr val="accent4">
                  <a:lumMod val="60000"/>
                </a:schemeClr>
              </a:solidFill>
              <a:round/>
            </a:ln>
            <a:effectLst/>
          </c:spPr>
          <c:marker>
            <c:symbol val="none"/>
          </c:marker>
          <c:cat>
            <c:numRef>
              <c:f>Rainfall!$E$56:$P$56</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Rainfall!$E$65:$P$65</c:f>
              <c:numCache>
                <c:formatCode>General</c:formatCode>
                <c:ptCount val="12"/>
                <c:pt idx="0">
                  <c:v>0.21914019944691193</c:v>
                </c:pt>
                <c:pt idx="1">
                  <c:v>-0.25969205389056915</c:v>
                </c:pt>
                <c:pt idx="2">
                  <c:v>-0.1516248839368616</c:v>
                </c:pt>
                <c:pt idx="3">
                  <c:v>9.4998358323300808E-2</c:v>
                </c:pt>
                <c:pt idx="4">
                  <c:v>0.46546726636681662</c:v>
                </c:pt>
                <c:pt idx="5">
                  <c:v>-0.10878461328604555</c:v>
                </c:pt>
                <c:pt idx="6">
                  <c:v>-0.23953470574730235</c:v>
                </c:pt>
                <c:pt idx="7">
                  <c:v>-5.2128408976552347E-2</c:v>
                </c:pt>
                <c:pt idx="8">
                  <c:v>0.29238772693491877</c:v>
                </c:pt>
                <c:pt idx="9">
                  <c:v>-0.2408609217119855</c:v>
                </c:pt>
                <c:pt idx="10">
                  <c:v>0.1576669191645925</c:v>
                </c:pt>
                <c:pt idx="11">
                  <c:v>-8.2258366049728499E-3</c:v>
                </c:pt>
              </c:numCache>
            </c:numRef>
          </c:val>
          <c:smooth val="0"/>
          <c:extLst>
            <c:ext xmlns:c16="http://schemas.microsoft.com/office/drawing/2014/chart" uri="{C3380CC4-5D6E-409C-BE32-E72D297353CC}">
              <c16:uniqueId val="{00000001-FA61-4D05-A553-0CB9146FC413}"/>
            </c:ext>
          </c:extLst>
        </c:ser>
        <c:ser>
          <c:idx val="17"/>
          <c:order val="17"/>
          <c:tx>
            <c:strRef>
              <c:f>Rainfall!$A$73</c:f>
              <c:strCache>
                <c:ptCount val="1"/>
                <c:pt idx="0">
                  <c:v>Rajasthan West</c:v>
                </c:pt>
              </c:strCache>
            </c:strRef>
          </c:tx>
          <c:spPr>
            <a:ln w="28575" cap="rnd">
              <a:solidFill>
                <a:schemeClr val="accent6">
                  <a:lumMod val="80000"/>
                  <a:lumOff val="20000"/>
                </a:schemeClr>
              </a:solidFill>
              <a:round/>
            </a:ln>
            <a:effectLst/>
          </c:spPr>
          <c:marker>
            <c:symbol val="none"/>
          </c:marker>
          <c:cat>
            <c:numRef>
              <c:f>Rainfall!$E$56:$P$56</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Rainfall!$E$73:$P$73</c:f>
              <c:numCache>
                <c:formatCode>General</c:formatCode>
                <c:ptCount val="12"/>
                <c:pt idx="0">
                  <c:v>2.2523128679562654</c:v>
                </c:pt>
                <c:pt idx="1">
                  <c:v>-0.50788725109904309</c:v>
                </c:pt>
                <c:pt idx="2">
                  <c:v>0.36784025223331579</c:v>
                </c:pt>
                <c:pt idx="3">
                  <c:v>0.39223972339608132</c:v>
                </c:pt>
                <c:pt idx="4">
                  <c:v>-0.22130242825607063</c:v>
                </c:pt>
                <c:pt idx="5">
                  <c:v>9.7448618001417436E-2</c:v>
                </c:pt>
                <c:pt idx="6">
                  <c:v>-0.46206005812076201</c:v>
                </c:pt>
                <c:pt idx="7">
                  <c:v>1.8403361344537816</c:v>
                </c:pt>
                <c:pt idx="8">
                  <c:v>-9.8267117497886733E-2</c:v>
                </c:pt>
                <c:pt idx="9">
                  <c:v>-0.25404265291774075</c:v>
                </c:pt>
                <c:pt idx="10">
                  <c:v>0.22368834432924908</c:v>
                </c:pt>
                <c:pt idx="11">
                  <c:v>-0.22362002567394101</c:v>
                </c:pt>
              </c:numCache>
            </c:numRef>
          </c:val>
          <c:smooth val="0"/>
          <c:extLst>
            <c:ext xmlns:c16="http://schemas.microsoft.com/office/drawing/2014/chart" uri="{C3380CC4-5D6E-409C-BE32-E72D297353CC}">
              <c16:uniqueId val="{00000002-FA61-4D05-A553-0CB9146FC413}"/>
            </c:ext>
          </c:extLst>
        </c:ser>
        <c:ser>
          <c:idx val="18"/>
          <c:order val="18"/>
          <c:tx>
            <c:strRef>
              <c:f>Rainfall!$A$74</c:f>
              <c:strCache>
                <c:ptCount val="1"/>
                <c:pt idx="0">
                  <c:v>Rajasthan East</c:v>
                </c:pt>
              </c:strCache>
            </c:strRef>
          </c:tx>
          <c:spPr>
            <a:ln w="28575" cap="rnd">
              <a:solidFill>
                <a:schemeClr val="accent1">
                  <a:lumMod val="80000"/>
                </a:schemeClr>
              </a:solidFill>
              <a:round/>
            </a:ln>
            <a:effectLst/>
          </c:spPr>
          <c:marker>
            <c:symbol val="none"/>
          </c:marker>
          <c:cat>
            <c:numRef>
              <c:f>Rainfall!$E$56:$P$56</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Rainfall!$E$74:$P$74</c:f>
              <c:numCache>
                <c:formatCode>General</c:formatCode>
                <c:ptCount val="12"/>
                <c:pt idx="0">
                  <c:v>1.0498046875000002</c:v>
                </c:pt>
                <c:pt idx="1">
                  <c:v>-3.4937271716691206E-3</c:v>
                </c:pt>
                <c:pt idx="2">
                  <c:v>-1.6095617529880514E-2</c:v>
                </c:pt>
                <c:pt idx="3">
                  <c:v>0.15257531584062203</c:v>
                </c:pt>
                <c:pt idx="4">
                  <c:v>-0.2221753794266442</c:v>
                </c:pt>
                <c:pt idx="5">
                  <c:v>0.13297199638663057</c:v>
                </c:pt>
                <c:pt idx="6">
                  <c:v>-0.2655078934779142</c:v>
                </c:pt>
                <c:pt idx="7">
                  <c:v>0.6094224924012156</c:v>
                </c:pt>
                <c:pt idx="8">
                  <c:v>0.14542020774315401</c:v>
                </c:pt>
                <c:pt idx="9">
                  <c:v>-0.18054410552349553</c:v>
                </c:pt>
                <c:pt idx="10">
                  <c:v>0.19977004886461627</c:v>
                </c:pt>
                <c:pt idx="11">
                  <c:v>-0.18183996166746536</c:v>
                </c:pt>
              </c:numCache>
            </c:numRef>
          </c:val>
          <c:smooth val="0"/>
          <c:extLst>
            <c:ext xmlns:c16="http://schemas.microsoft.com/office/drawing/2014/chart" uri="{C3380CC4-5D6E-409C-BE32-E72D297353CC}">
              <c16:uniqueId val="{00000003-FA61-4D05-A553-0CB9146FC413}"/>
            </c:ext>
          </c:extLst>
        </c:ser>
        <c:ser>
          <c:idx val="28"/>
          <c:order val="28"/>
          <c:tx>
            <c:strRef>
              <c:f>Rainfall!$A$84</c:f>
              <c:strCache>
                <c:ptCount val="1"/>
                <c:pt idx="0">
                  <c:v>Coastal Andhra Pradesh</c:v>
                </c:pt>
              </c:strCache>
            </c:strRef>
          </c:tx>
          <c:spPr>
            <a:ln w="28575" cap="rnd">
              <a:solidFill>
                <a:schemeClr val="accent5">
                  <a:lumMod val="60000"/>
                  <a:lumOff val="40000"/>
                </a:schemeClr>
              </a:solidFill>
              <a:round/>
            </a:ln>
            <a:effectLst/>
          </c:spPr>
          <c:marker>
            <c:symbol val="none"/>
          </c:marker>
          <c:cat>
            <c:numRef>
              <c:f>Rainfall!$E$56:$P$56</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Rainfall!$E$84:$P$84</c:f>
              <c:numCache>
                <c:formatCode>General</c:formatCode>
                <c:ptCount val="12"/>
                <c:pt idx="0">
                  <c:v>0.47708966063647162</c:v>
                </c:pt>
                <c:pt idx="1">
                  <c:v>-0.16529590559628096</c:v>
                </c:pt>
                <c:pt idx="2">
                  <c:v>0.326871586162579</c:v>
                </c:pt>
                <c:pt idx="3">
                  <c:v>-0.13867140205020598</c:v>
                </c:pt>
                <c:pt idx="4">
                  <c:v>2.5114797113672743E-2</c:v>
                </c:pt>
                <c:pt idx="5">
                  <c:v>-3.3641100649054005E-2</c:v>
                </c:pt>
                <c:pt idx="6">
                  <c:v>-0.29524169898779673</c:v>
                </c:pt>
                <c:pt idx="7">
                  <c:v>1.1810738255033559</c:v>
                </c:pt>
                <c:pt idx="8">
                  <c:v>-0.48581451166225614</c:v>
                </c:pt>
                <c:pt idx="9">
                  <c:v>0.41639736684619999</c:v>
                </c:pt>
                <c:pt idx="10">
                  <c:v>-8.5854318066587901E-2</c:v>
                </c:pt>
                <c:pt idx="11">
                  <c:v>-0.28129044185616564</c:v>
                </c:pt>
              </c:numCache>
            </c:numRef>
          </c:val>
          <c:smooth val="0"/>
          <c:extLst>
            <c:ext xmlns:c16="http://schemas.microsoft.com/office/drawing/2014/chart" uri="{C3380CC4-5D6E-409C-BE32-E72D297353CC}">
              <c16:uniqueId val="{00000004-FA61-4D05-A553-0CB9146FC413}"/>
            </c:ext>
          </c:extLst>
        </c:ser>
        <c:ser>
          <c:idx val="35"/>
          <c:order val="35"/>
          <c:tx>
            <c:strRef>
              <c:f>Rainfall!$A$91</c:f>
              <c:strCache>
                <c:ptCount val="1"/>
                <c:pt idx="0">
                  <c:v>Kerala</c:v>
                </c:pt>
              </c:strCache>
            </c:strRef>
          </c:tx>
          <c:spPr>
            <a:ln w="28575" cap="rnd">
              <a:solidFill>
                <a:schemeClr val="accent6">
                  <a:lumMod val="50000"/>
                </a:schemeClr>
              </a:solidFill>
              <a:round/>
            </a:ln>
            <a:effectLst/>
          </c:spPr>
          <c:marker>
            <c:symbol val="none"/>
          </c:marker>
          <c:cat>
            <c:numRef>
              <c:f>Rainfall!$E$56:$P$56</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Rainfall!$E$91:$P$91</c:f>
              <c:numCache>
                <c:formatCode>General</c:formatCode>
                <c:ptCount val="12"/>
                <c:pt idx="0">
                  <c:v>-7.3861555365645218E-2</c:v>
                </c:pt>
                <c:pt idx="1">
                  <c:v>0.27924246418841725</c:v>
                </c:pt>
                <c:pt idx="2">
                  <c:v>8.2334352351183249E-2</c:v>
                </c:pt>
                <c:pt idx="3">
                  <c:v>4.6556648682957731E-2</c:v>
                </c:pt>
                <c:pt idx="4">
                  <c:v>0.18855566000545843</c:v>
                </c:pt>
                <c:pt idx="5">
                  <c:v>-0.35343793851256544</c:v>
                </c:pt>
                <c:pt idx="6">
                  <c:v>0.11115934022571237</c:v>
                </c:pt>
                <c:pt idx="7">
                  <c:v>0.11580666927092578</c:v>
                </c:pt>
                <c:pt idx="8">
                  <c:v>-3.1954169318905185E-2</c:v>
                </c:pt>
                <c:pt idx="9">
                  <c:v>-0.28077327722251449</c:v>
                </c:pt>
                <c:pt idx="10">
                  <c:v>0.48816054123240088</c:v>
                </c:pt>
                <c:pt idx="11">
                  <c:v>-6.4168330517585651E-2</c:v>
                </c:pt>
              </c:numCache>
            </c:numRef>
          </c:val>
          <c:smooth val="0"/>
          <c:extLst>
            <c:ext xmlns:c16="http://schemas.microsoft.com/office/drawing/2014/chart" uri="{C3380CC4-5D6E-409C-BE32-E72D297353CC}">
              <c16:uniqueId val="{00000005-FA61-4D05-A553-0CB9146FC413}"/>
            </c:ext>
          </c:extLst>
        </c:ser>
        <c:dLbls>
          <c:showLegendKey val="0"/>
          <c:showVal val="0"/>
          <c:showCatName val="0"/>
          <c:showSerName val="0"/>
          <c:showPercent val="0"/>
          <c:showBubbleSize val="0"/>
        </c:dLbls>
        <c:smooth val="0"/>
        <c:axId val="1711648352"/>
        <c:axId val="1711673680"/>
        <c:extLst>
          <c:ext xmlns:c15="http://schemas.microsoft.com/office/drawing/2012/chart" uri="{02D57815-91ED-43cb-92C2-25804820EDAC}">
            <c15:filteredLineSeries>
              <c15:ser>
                <c:idx val="0"/>
                <c:order val="0"/>
                <c:tx>
                  <c:strRef>
                    <c:extLst>
                      <c:ext uri="{02D57815-91ED-43cb-92C2-25804820EDAC}">
                        <c15:formulaRef>
                          <c15:sqref>Rainfall!$A$56</c15:sqref>
                        </c15:formulaRef>
                      </c:ext>
                    </c:extLst>
                    <c:strCache>
                      <c:ptCount val="1"/>
                      <c:pt idx="0">
                        <c:v>State</c:v>
                      </c:pt>
                    </c:strCache>
                  </c:strRef>
                </c:tx>
                <c:spPr>
                  <a:ln w="28575" cap="rnd">
                    <a:solidFill>
                      <a:schemeClr val="accent1"/>
                    </a:solidFill>
                    <a:round/>
                  </a:ln>
                  <a:effectLst/>
                </c:spPr>
                <c:marker>
                  <c:symbol val="none"/>
                </c:marker>
                <c:cat>
                  <c:numRef>
                    <c:extLst>
                      <c:ex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c:ex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val>
                <c:smooth val="0"/>
                <c:extLst>
                  <c:ext xmlns:c16="http://schemas.microsoft.com/office/drawing/2014/chart" uri="{C3380CC4-5D6E-409C-BE32-E72D297353CC}">
                    <c16:uniqueId val="{00000006-FA61-4D05-A553-0CB9146FC413}"/>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Rainfall!$A$57</c15:sqref>
                        </c15:formulaRef>
                      </c:ext>
                    </c:extLst>
                    <c:strCache>
                      <c:ptCount val="1"/>
                      <c:pt idx="0">
                        <c:v>Andaman and Nicobar Islands</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Rainfall!$E$57:$P$57</c15:sqref>
                        </c15:formulaRef>
                      </c:ext>
                    </c:extLst>
                    <c:numCache>
                      <c:formatCode>General</c:formatCode>
                      <c:ptCount val="12"/>
                      <c:pt idx="0">
                        <c:v>5.8943177392132375E-2</c:v>
                      </c:pt>
                      <c:pt idx="1">
                        <c:v>2.5011238710204674E-2</c:v>
                      </c:pt>
                      <c:pt idx="2">
                        <c:v>0.10147123320441769</c:v>
                      </c:pt>
                      <c:pt idx="3">
                        <c:v>-0.11391442843697959</c:v>
                      </c:pt>
                      <c:pt idx="4">
                        <c:v>8.5297602026226452E-2</c:v>
                      </c:pt>
                      <c:pt idx="5">
                        <c:v>0.25539202770354202</c:v>
                      </c:pt>
                      <c:pt idx="6">
                        <c:v>-0.21608899016550728</c:v>
                      </c:pt>
                      <c:pt idx="7">
                        <c:v>0.20374832663989284</c:v>
                      </c:pt>
                      <c:pt idx="8">
                        <c:v>0.21806685307574994</c:v>
                      </c:pt>
                      <c:pt idx="9">
                        <c:v>-8.2822485978870361E-2</c:v>
                      </c:pt>
                      <c:pt idx="10">
                        <c:v>6.8742889647326319E-2</c:v>
                      </c:pt>
                      <c:pt idx="11">
                        <c:v>-0.30209968863932735</c:v>
                      </c:pt>
                    </c:numCache>
                  </c:numRef>
                </c:val>
                <c:smooth val="0"/>
                <c:extLst xmlns:c15="http://schemas.microsoft.com/office/drawing/2012/chart">
                  <c:ext xmlns:c16="http://schemas.microsoft.com/office/drawing/2014/chart" uri="{C3380CC4-5D6E-409C-BE32-E72D297353CC}">
                    <c16:uniqueId val="{00000007-FA61-4D05-A553-0CB9146FC41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Rainfall!$A$58</c15:sqref>
                        </c15:formulaRef>
                      </c:ext>
                    </c:extLst>
                    <c:strCache>
                      <c:ptCount val="1"/>
                      <c:pt idx="0">
                        <c:v>Arunachal Pradesh</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Rainfall!$E$58:$P$58</c15:sqref>
                        </c15:formulaRef>
                      </c:ext>
                    </c:extLst>
                    <c:numCache>
                      <c:formatCode>General</c:formatCode>
                      <c:ptCount val="12"/>
                      <c:pt idx="0">
                        <c:v>7.876230661040784E-2</c:v>
                      </c:pt>
                      <c:pt idx="1">
                        <c:v>4.7262059973924381E-2</c:v>
                      </c:pt>
                      <c:pt idx="2">
                        <c:v>-0.12079399661098998</c:v>
                      </c:pt>
                      <c:pt idx="3">
                        <c:v>-0.17086217747010701</c:v>
                      </c:pt>
                      <c:pt idx="4">
                        <c:v>0.13913662239089192</c:v>
                      </c:pt>
                      <c:pt idx="5">
                        <c:v>2.8776079623537211E-2</c:v>
                      </c:pt>
                      <c:pt idx="6">
                        <c:v>-0.12431185233160617</c:v>
                      </c:pt>
                      <c:pt idx="7">
                        <c:v>0.10835297924467231</c:v>
                      </c:pt>
                      <c:pt idx="8">
                        <c:v>-0.19781457229845259</c:v>
                      </c:pt>
                      <c:pt idx="9">
                        <c:v>0.43553083082042204</c:v>
                      </c:pt>
                      <c:pt idx="10">
                        <c:v>-0.26011372279164097</c:v>
                      </c:pt>
                      <c:pt idx="11">
                        <c:v>0.1763179793430906</c:v>
                      </c:pt>
                    </c:numCache>
                  </c:numRef>
                </c:val>
                <c:smooth val="0"/>
                <c:extLst xmlns:c15="http://schemas.microsoft.com/office/drawing/2012/chart">
                  <c:ext xmlns:c16="http://schemas.microsoft.com/office/drawing/2014/chart" uri="{C3380CC4-5D6E-409C-BE32-E72D297353CC}">
                    <c16:uniqueId val="{00000008-FA61-4D05-A553-0CB9146FC41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Rainfall!$A$60</c15:sqref>
                        </c15:formulaRef>
                      </c:ext>
                    </c:extLst>
                    <c:strCache>
                      <c:ptCount val="1"/>
                      <c:pt idx="0">
                        <c:v>Nagaland,Mizoram,Manipur &amp; Tripura</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Rainfall!$E$60:$P$60</c15:sqref>
                        </c15:formulaRef>
                      </c:ext>
                    </c:extLst>
                    <c:numCache>
                      <c:formatCode>General</c:formatCode>
                      <c:ptCount val="12"/>
                      <c:pt idx="0">
                        <c:v>3.4781721746226055E-2</c:v>
                      </c:pt>
                      <c:pt idx="1">
                        <c:v>-1.4637752587481541E-2</c:v>
                      </c:pt>
                      <c:pt idx="2">
                        <c:v>-0.193517731205922</c:v>
                      </c:pt>
                      <c:pt idx="3">
                        <c:v>-3.1505829818903611E-2</c:v>
                      </c:pt>
                      <c:pt idx="4">
                        <c:v>0.37423155737704927</c:v>
                      </c:pt>
                      <c:pt idx="5">
                        <c:v>-0.30955265610438021</c:v>
                      </c:pt>
                      <c:pt idx="6">
                        <c:v>-2.3756495916852294E-2</c:v>
                      </c:pt>
                      <c:pt idx="7">
                        <c:v>0.40145178015900451</c:v>
                      </c:pt>
                      <c:pt idx="8">
                        <c:v>-0.18360299921073403</c:v>
                      </c:pt>
                      <c:pt idx="9">
                        <c:v>8.580060422960752E-3</c:v>
                      </c:pt>
                      <c:pt idx="10">
                        <c:v>-6.7157919961658361E-2</c:v>
                      </c:pt>
                      <c:pt idx="11">
                        <c:v>2.7486995054909886E-2</c:v>
                      </c:pt>
                    </c:numCache>
                  </c:numRef>
                </c:val>
                <c:smooth val="0"/>
                <c:extLst xmlns:c15="http://schemas.microsoft.com/office/drawing/2012/chart">
                  <c:ext xmlns:c16="http://schemas.microsoft.com/office/drawing/2014/chart" uri="{C3380CC4-5D6E-409C-BE32-E72D297353CC}">
                    <c16:uniqueId val="{00000009-FA61-4D05-A553-0CB9146FC41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Rainfall!$A$61</c15:sqref>
                        </c15:formulaRef>
                      </c:ext>
                    </c:extLst>
                    <c:strCache>
                      <c:ptCount val="1"/>
                      <c:pt idx="0">
                        <c:v>Sub-Himalayan,West Bengal &amp; Sikkim</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Rainfall!$E$61:$P$61</c15:sqref>
                        </c15:formulaRef>
                      </c:ext>
                    </c:extLst>
                    <c:numCache>
                      <c:formatCode>General</c:formatCode>
                      <c:ptCount val="12"/>
                      <c:pt idx="0">
                        <c:v>0.166093400943229</c:v>
                      </c:pt>
                      <c:pt idx="1">
                        <c:v>-0.15818762353656676</c:v>
                      </c:pt>
                      <c:pt idx="2">
                        <c:v>-3.5220171224217028E-2</c:v>
                      </c:pt>
                      <c:pt idx="3">
                        <c:v>-0.13714991762767717</c:v>
                      </c:pt>
                      <c:pt idx="4">
                        <c:v>0.14614883922759825</c:v>
                      </c:pt>
                      <c:pt idx="5">
                        <c:v>-8.5185325407943057E-3</c:v>
                      </c:pt>
                      <c:pt idx="6">
                        <c:v>-0.131243317550023</c:v>
                      </c:pt>
                      <c:pt idx="7">
                        <c:v>0.25238451057096406</c:v>
                      </c:pt>
                      <c:pt idx="8">
                        <c:v>-0.17172638893763387</c:v>
                      </c:pt>
                      <c:pt idx="9">
                        <c:v>0.11453389830508463</c:v>
                      </c:pt>
                      <c:pt idx="10">
                        <c:v>-8.5237425388738866E-2</c:v>
                      </c:pt>
                      <c:pt idx="11">
                        <c:v>-3.4745023066373122E-2</c:v>
                      </c:pt>
                    </c:numCache>
                  </c:numRef>
                </c:val>
                <c:smooth val="0"/>
                <c:extLst xmlns:c15="http://schemas.microsoft.com/office/drawing/2012/chart">
                  <c:ext xmlns:c16="http://schemas.microsoft.com/office/drawing/2014/chart" uri="{C3380CC4-5D6E-409C-BE32-E72D297353CC}">
                    <c16:uniqueId val="{0000000A-FA61-4D05-A553-0CB9146FC41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Rainfall!$A$62</c15:sqref>
                        </c15:formulaRef>
                      </c:ext>
                    </c:extLst>
                    <c:strCache>
                      <c:ptCount val="1"/>
                      <c:pt idx="0">
                        <c:v>Gangetic West Bengal</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Rainfall!$E$62:$P$62</c15:sqref>
                        </c15:formulaRef>
                      </c:ext>
                    </c:extLst>
                    <c:numCache>
                      <c:formatCode>General</c:formatCode>
                      <c:ptCount val="12"/>
                      <c:pt idx="0">
                        <c:v>-8.7449139280125224E-2</c:v>
                      </c:pt>
                      <c:pt idx="1">
                        <c:v>2.0784744134997913E-2</c:v>
                      </c:pt>
                      <c:pt idx="2">
                        <c:v>6.5385390766749679E-2</c:v>
                      </c:pt>
                      <c:pt idx="3">
                        <c:v>1.1984357259996615E-3</c:v>
                      </c:pt>
                      <c:pt idx="4">
                        <c:v>0.23051723051723058</c:v>
                      </c:pt>
                      <c:pt idx="5">
                        <c:v>-0.19076387466721284</c:v>
                      </c:pt>
                      <c:pt idx="6">
                        <c:v>-0.1632924205997722</c:v>
                      </c:pt>
                      <c:pt idx="7">
                        <c:v>-0.18003780718336476</c:v>
                      </c:pt>
                      <c:pt idx="8">
                        <c:v>0.54158981925488736</c:v>
                      </c:pt>
                      <c:pt idx="9">
                        <c:v>-0.24735299395824636</c:v>
                      </c:pt>
                      <c:pt idx="10">
                        <c:v>0.4343506596725486</c:v>
                      </c:pt>
                      <c:pt idx="11">
                        <c:v>-0.31190779630963589</c:v>
                      </c:pt>
                    </c:numCache>
                  </c:numRef>
                </c:val>
                <c:smooth val="0"/>
                <c:extLst xmlns:c15="http://schemas.microsoft.com/office/drawing/2012/chart">
                  <c:ext xmlns:c16="http://schemas.microsoft.com/office/drawing/2014/chart" uri="{C3380CC4-5D6E-409C-BE32-E72D297353CC}">
                    <c16:uniqueId val="{0000000B-FA61-4D05-A553-0CB9146FC413}"/>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Rainfall!$A$63</c15:sqref>
                        </c15:formulaRef>
                      </c:ext>
                    </c:extLst>
                    <c:strCache>
                      <c:ptCount val="1"/>
                      <c:pt idx="0">
                        <c:v>Orissa</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Rainfall!$E$63:$P$63</c15:sqref>
                        </c15:formulaRef>
                      </c:ext>
                    </c:extLst>
                    <c:numCache>
                      <c:formatCode>General</c:formatCode>
                      <c:ptCount val="12"/>
                      <c:pt idx="0">
                        <c:v>0.50060003428767363</c:v>
                      </c:pt>
                      <c:pt idx="1">
                        <c:v>-0.23591911344681823</c:v>
                      </c:pt>
                      <c:pt idx="2">
                        <c:v>0.15856758373205754</c:v>
                      </c:pt>
                      <c:pt idx="3">
                        <c:v>0.1679679938052526</c:v>
                      </c:pt>
                      <c:pt idx="4">
                        <c:v>-8.016574585635354E-2</c:v>
                      </c:pt>
                      <c:pt idx="5">
                        <c:v>-3.874106552946123E-2</c:v>
                      </c:pt>
                      <c:pt idx="6">
                        <c:v>-0.12659335166208455</c:v>
                      </c:pt>
                      <c:pt idx="7">
                        <c:v>-4.6859350407783662E-2</c:v>
                      </c:pt>
                      <c:pt idx="8">
                        <c:v>-2.4093672596262036E-2</c:v>
                      </c:pt>
                      <c:pt idx="9">
                        <c:v>9.9984617751115029E-2</c:v>
                      </c:pt>
                      <c:pt idx="10">
                        <c:v>0.1412389875541884</c:v>
                      </c:pt>
                      <c:pt idx="11">
                        <c:v>-5.8326185516480847E-2</c:v>
                      </c:pt>
                    </c:numCache>
                  </c:numRef>
                </c:val>
                <c:smooth val="0"/>
                <c:extLst xmlns:c15="http://schemas.microsoft.com/office/drawing/2012/chart">
                  <c:ext xmlns:c16="http://schemas.microsoft.com/office/drawing/2014/chart" uri="{C3380CC4-5D6E-409C-BE32-E72D297353CC}">
                    <c16:uniqueId val="{0000000C-FA61-4D05-A553-0CB9146FC413}"/>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Rainfall!$A$64</c15:sqref>
                        </c15:formulaRef>
                      </c:ext>
                    </c:extLst>
                    <c:strCache>
                      <c:ptCount val="1"/>
                      <c:pt idx="0">
                        <c:v>Jharkhand</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Rainfall!$E$64:$P$64</c15:sqref>
                        </c15:formulaRef>
                      </c:ext>
                    </c:extLst>
                    <c:numCache>
                      <c:formatCode>General</c:formatCode>
                      <c:ptCount val="12"/>
                      <c:pt idx="0">
                        <c:v>-1.2542759407069556E-2</c:v>
                      </c:pt>
                      <c:pt idx="1">
                        <c:v>-0.11200923787528869</c:v>
                      </c:pt>
                      <c:pt idx="2">
                        <c:v>-0.2549631556133507</c:v>
                      </c:pt>
                      <c:pt idx="3">
                        <c:v>0.57784500814521766</c:v>
                      </c:pt>
                      <c:pt idx="4">
                        <c:v>6.3053097345132744E-2</c:v>
                      </c:pt>
                      <c:pt idx="5">
                        <c:v>-0.16711758584807498</c:v>
                      </c:pt>
                      <c:pt idx="6">
                        <c:v>-0.11619190404797602</c:v>
                      </c:pt>
                      <c:pt idx="7">
                        <c:v>-0.24257845631891423</c:v>
                      </c:pt>
                      <c:pt idx="8">
                        <c:v>0.58616399153913135</c:v>
                      </c:pt>
                      <c:pt idx="9">
                        <c:v>-0.13555067461562595</c:v>
                      </c:pt>
                      <c:pt idx="10">
                        <c:v>0.13747731397459165</c:v>
                      </c:pt>
                      <c:pt idx="11">
                        <c:v>-7.730355005983218E-2</c:v>
                      </c:pt>
                    </c:numCache>
                  </c:numRef>
                </c:val>
                <c:smooth val="0"/>
                <c:extLst xmlns:c15="http://schemas.microsoft.com/office/drawing/2012/chart">
                  <c:ext xmlns:c16="http://schemas.microsoft.com/office/drawing/2014/chart" uri="{C3380CC4-5D6E-409C-BE32-E72D297353CC}">
                    <c16:uniqueId val="{0000000D-FA61-4D05-A553-0CB9146FC413}"/>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Rainfall!$A$66</c15:sqref>
                        </c15:formulaRef>
                      </c:ext>
                    </c:extLst>
                    <c:strCache>
                      <c:ptCount val="1"/>
                      <c:pt idx="0">
                        <c:v>Uttar Pradesh East</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Rainfall!$E$66:$P$66</c15:sqref>
                        </c15:formulaRef>
                      </c:ext>
                    </c:extLst>
                    <c:numCache>
                      <c:formatCode>General</c:formatCode>
                      <c:ptCount val="12"/>
                      <c:pt idx="0">
                        <c:v>0.47876884422110544</c:v>
                      </c:pt>
                      <c:pt idx="1">
                        <c:v>-0.23337014697137029</c:v>
                      </c:pt>
                      <c:pt idx="2">
                        <c:v>-8.2114361702127686E-2</c:v>
                      </c:pt>
                      <c:pt idx="3">
                        <c:v>-6.85741880961004E-2</c:v>
                      </c:pt>
                      <c:pt idx="4">
                        <c:v>0.11885936487362288</c:v>
                      </c:pt>
                      <c:pt idx="5">
                        <c:v>0.29969879518072295</c:v>
                      </c:pt>
                      <c:pt idx="6">
                        <c:v>-0.36616454229432216</c:v>
                      </c:pt>
                      <c:pt idx="7">
                        <c:v>6.6657291520179962E-2</c:v>
                      </c:pt>
                      <c:pt idx="8">
                        <c:v>0.15346077785102172</c:v>
                      </c:pt>
                      <c:pt idx="9">
                        <c:v>-2.434563950165728E-2</c:v>
                      </c:pt>
                      <c:pt idx="10">
                        <c:v>0.22059512652296165</c:v>
                      </c:pt>
                      <c:pt idx="11">
                        <c:v>-0.32680679527785783</c:v>
                      </c:pt>
                    </c:numCache>
                  </c:numRef>
                </c:val>
                <c:smooth val="0"/>
                <c:extLst xmlns:c15="http://schemas.microsoft.com/office/drawing/2012/chart">
                  <c:ext xmlns:c16="http://schemas.microsoft.com/office/drawing/2014/chart" uri="{C3380CC4-5D6E-409C-BE32-E72D297353CC}">
                    <c16:uniqueId val="{0000000E-FA61-4D05-A553-0CB9146FC413}"/>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Rainfall!$A$67</c15:sqref>
                        </c15:formulaRef>
                      </c:ext>
                    </c:extLst>
                    <c:strCache>
                      <c:ptCount val="1"/>
                      <c:pt idx="0">
                        <c:v> Uttar Pradesh West</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Rainfall!$E$67:$P$67</c15:sqref>
                        </c15:formulaRef>
                      </c:ext>
                    </c:extLst>
                    <c:numCache>
                      <c:formatCode>General</c:formatCode>
                      <c:ptCount val="12"/>
                      <c:pt idx="0">
                        <c:v>0.54917020984775744</c:v>
                      </c:pt>
                      <c:pt idx="1">
                        <c:v>-0.42700309871624609</c:v>
                      </c:pt>
                      <c:pt idx="2">
                        <c:v>0.1628553770086526</c:v>
                      </c:pt>
                      <c:pt idx="3">
                        <c:v>-0.32181769864469845</c:v>
                      </c:pt>
                      <c:pt idx="4">
                        <c:v>0.14831504702194367</c:v>
                      </c:pt>
                      <c:pt idx="5">
                        <c:v>0.43388500255929013</c:v>
                      </c:pt>
                      <c:pt idx="6">
                        <c:v>-0.34269395525940027</c:v>
                      </c:pt>
                      <c:pt idx="7">
                        <c:v>0.48207820419985531</c:v>
                      </c:pt>
                      <c:pt idx="8">
                        <c:v>-5.2155856846219671E-2</c:v>
                      </c:pt>
                      <c:pt idx="9">
                        <c:v>-0.24909793814432984</c:v>
                      </c:pt>
                      <c:pt idx="10">
                        <c:v>0.58915393856186704</c:v>
                      </c:pt>
                      <c:pt idx="11">
                        <c:v>-0.47408207343412523</c:v>
                      </c:pt>
                    </c:numCache>
                  </c:numRef>
                </c:val>
                <c:smooth val="0"/>
                <c:extLst xmlns:c15="http://schemas.microsoft.com/office/drawing/2012/chart">
                  <c:ext xmlns:c16="http://schemas.microsoft.com/office/drawing/2014/chart" uri="{C3380CC4-5D6E-409C-BE32-E72D297353CC}">
                    <c16:uniqueId val="{0000000F-FA61-4D05-A553-0CB9146FC413}"/>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Rainfall!$A$68</c15:sqref>
                        </c15:formulaRef>
                      </c:ext>
                    </c:extLst>
                    <c:strCache>
                      <c:ptCount val="1"/>
                      <c:pt idx="0">
                        <c:v>Uttranchal </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Rainfall!$E$68:$P$68</c15:sqref>
                        </c15:formulaRef>
                      </c:ext>
                    </c:extLst>
                    <c:numCache>
                      <c:formatCode>General</c:formatCode>
                      <c:ptCount val="12"/>
                      <c:pt idx="0">
                        <c:v>0.19842618822788796</c:v>
                      </c:pt>
                      <c:pt idx="1">
                        <c:v>-0.16772600724904133</c:v>
                      </c:pt>
                      <c:pt idx="2">
                        <c:v>-7.2645796516031383E-2</c:v>
                      </c:pt>
                      <c:pt idx="3">
                        <c:v>-0.13918192336486762</c:v>
                      </c:pt>
                      <c:pt idx="4">
                        <c:v>0.49778621125869715</c:v>
                      </c:pt>
                      <c:pt idx="5">
                        <c:v>-0.31455869932432434</c:v>
                      </c:pt>
                      <c:pt idx="6">
                        <c:v>-0.17135155949172121</c:v>
                      </c:pt>
                      <c:pt idx="7">
                        <c:v>0.73262081784386612</c:v>
                      </c:pt>
                      <c:pt idx="8">
                        <c:v>-8.3731159148205711E-2</c:v>
                      </c:pt>
                      <c:pt idx="9">
                        <c:v>-0.23322795925535655</c:v>
                      </c:pt>
                      <c:pt idx="10">
                        <c:v>0.3248587570621469</c:v>
                      </c:pt>
                      <c:pt idx="11">
                        <c:v>-0.25805336253097433</c:v>
                      </c:pt>
                    </c:numCache>
                  </c:numRef>
                </c:val>
                <c:smooth val="0"/>
                <c:extLst xmlns:c15="http://schemas.microsoft.com/office/drawing/2012/chart">
                  <c:ext xmlns:c16="http://schemas.microsoft.com/office/drawing/2014/chart" uri="{C3380CC4-5D6E-409C-BE32-E72D297353CC}">
                    <c16:uniqueId val="{00000010-FA61-4D05-A553-0CB9146FC413}"/>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Rainfall!$A$69</c15:sqref>
                        </c15:formulaRef>
                      </c:ext>
                    </c:extLst>
                    <c:strCache>
                      <c:ptCount val="1"/>
                      <c:pt idx="0">
                        <c:v>Haryana,Chandigarh &amp; Delhi</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Rainfall!$E$69:$P$69</c15:sqref>
                        </c15:formulaRef>
                      </c:ext>
                    </c:extLst>
                    <c:numCache>
                      <c:formatCode>General</c:formatCode>
                      <c:ptCount val="12"/>
                      <c:pt idx="0">
                        <c:v>0.52755404832556174</c:v>
                      </c:pt>
                      <c:pt idx="1">
                        <c:v>-0.27292909671153048</c:v>
                      </c:pt>
                      <c:pt idx="2">
                        <c:v>0.12003816793893125</c:v>
                      </c:pt>
                      <c:pt idx="3">
                        <c:v>-0.35747146021468729</c:v>
                      </c:pt>
                      <c:pt idx="4">
                        <c:v>0.27260673561389537</c:v>
                      </c:pt>
                      <c:pt idx="5">
                        <c:v>0.31902479683267354</c:v>
                      </c:pt>
                      <c:pt idx="6">
                        <c:v>-0.44644549763033181</c:v>
                      </c:pt>
                      <c:pt idx="7">
                        <c:v>0.70690639269406408</c:v>
                      </c:pt>
                      <c:pt idx="8">
                        <c:v>-0.27604079585353625</c:v>
                      </c:pt>
                      <c:pt idx="9">
                        <c:v>-0.27575057736720548</c:v>
                      </c:pt>
                      <c:pt idx="10">
                        <c:v>0.47098214285714279</c:v>
                      </c:pt>
                      <c:pt idx="11">
                        <c:v>-0.337741166269239</c:v>
                      </c:pt>
                    </c:numCache>
                  </c:numRef>
                </c:val>
                <c:smooth val="0"/>
                <c:extLst xmlns:c15="http://schemas.microsoft.com/office/drawing/2012/chart">
                  <c:ext xmlns:c16="http://schemas.microsoft.com/office/drawing/2014/chart" uri="{C3380CC4-5D6E-409C-BE32-E72D297353CC}">
                    <c16:uniqueId val="{00000011-FA61-4D05-A553-0CB9146FC413}"/>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Rainfall!$A$70</c15:sqref>
                        </c15:formulaRef>
                      </c:ext>
                    </c:extLst>
                    <c:strCache>
                      <c:ptCount val="1"/>
                      <c:pt idx="0">
                        <c:v>Punjab</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Rainfall!$E$70:$P$70</c15:sqref>
                        </c15:formulaRef>
                      </c:ext>
                    </c:extLst>
                    <c:numCache>
                      <c:formatCode>General</c:formatCode>
                      <c:ptCount val="12"/>
                      <c:pt idx="0">
                        <c:v>0.4460883210042591</c:v>
                      </c:pt>
                      <c:pt idx="1">
                        <c:v>-0.3100294527980158</c:v>
                      </c:pt>
                      <c:pt idx="2">
                        <c:v>0.35587508425073011</c:v>
                      </c:pt>
                      <c:pt idx="3">
                        <c:v>-9.7597348798674363E-2</c:v>
                      </c:pt>
                      <c:pt idx="4">
                        <c:v>-9.2361366140286463E-2</c:v>
                      </c:pt>
                      <c:pt idx="5">
                        <c:v>0.43374468945984224</c:v>
                      </c:pt>
                      <c:pt idx="6">
                        <c:v>-0.43022435445181317</c:v>
                      </c:pt>
                      <c:pt idx="7">
                        <c:v>0.24096087171867264</c:v>
                      </c:pt>
                      <c:pt idx="8">
                        <c:v>6.485731390939932E-2</c:v>
                      </c:pt>
                      <c:pt idx="9">
                        <c:v>-0.36488005997001505</c:v>
                      </c:pt>
                      <c:pt idx="10">
                        <c:v>0.73089406904691667</c:v>
                      </c:pt>
                      <c:pt idx="11">
                        <c:v>-0.34725536992840084</c:v>
                      </c:pt>
                    </c:numCache>
                  </c:numRef>
                </c:val>
                <c:smooth val="0"/>
                <c:extLst xmlns:c15="http://schemas.microsoft.com/office/drawing/2012/chart">
                  <c:ext xmlns:c16="http://schemas.microsoft.com/office/drawing/2014/chart" uri="{C3380CC4-5D6E-409C-BE32-E72D297353CC}">
                    <c16:uniqueId val="{00000012-FA61-4D05-A553-0CB9146FC413}"/>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Rainfall!$A$71</c15:sqref>
                        </c15:formulaRef>
                      </c:ext>
                    </c:extLst>
                    <c:strCache>
                      <c:ptCount val="1"/>
                      <c:pt idx="0">
                        <c:v>Himachal Pradesh</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Rainfall!$E$71:$P$71</c15:sqref>
                        </c15:formulaRef>
                      </c:ext>
                    </c:extLst>
                    <c:numCache>
                      <c:formatCode>General</c:formatCode>
                      <c:ptCount val="12"/>
                      <c:pt idx="0">
                        <c:v>0.17982333798233388</c:v>
                      </c:pt>
                      <c:pt idx="1">
                        <c:v>-0.39601229411301131</c:v>
                      </c:pt>
                      <c:pt idx="2">
                        <c:v>0.30010438413361168</c:v>
                      </c:pt>
                      <c:pt idx="3">
                        <c:v>-0.10096346848655161</c:v>
                      </c:pt>
                      <c:pt idx="4">
                        <c:v>-3.7173476222371014E-2</c:v>
                      </c:pt>
                      <c:pt idx="5">
                        <c:v>0.21611594202898562</c:v>
                      </c:pt>
                      <c:pt idx="6">
                        <c:v>-0.23186195061492995</c:v>
                      </c:pt>
                      <c:pt idx="7">
                        <c:v>0.52401638326920696</c:v>
                      </c:pt>
                      <c:pt idx="8">
                        <c:v>-0.14341558758856596</c:v>
                      </c:pt>
                      <c:pt idx="9">
                        <c:v>-1.597261836851108E-2</c:v>
                      </c:pt>
                      <c:pt idx="10">
                        <c:v>0.17594202898550715</c:v>
                      </c:pt>
                      <c:pt idx="11">
                        <c:v>-0.1620244844302029</c:v>
                      </c:pt>
                    </c:numCache>
                  </c:numRef>
                </c:val>
                <c:smooth val="0"/>
                <c:extLst xmlns:c15="http://schemas.microsoft.com/office/drawing/2012/chart">
                  <c:ext xmlns:c16="http://schemas.microsoft.com/office/drawing/2014/chart" uri="{C3380CC4-5D6E-409C-BE32-E72D297353CC}">
                    <c16:uniqueId val="{00000013-FA61-4D05-A553-0CB9146FC413}"/>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Rainfall!$A$72</c15:sqref>
                        </c15:formulaRef>
                      </c:ext>
                    </c:extLst>
                    <c:strCache>
                      <c:ptCount val="1"/>
                      <c:pt idx="0">
                        <c:v>Jammu &amp; Kashmir</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Rainfall!$E$72:$P$72</c15:sqref>
                        </c15:formulaRef>
                      </c:ext>
                    </c:extLst>
                    <c:numCache>
                      <c:formatCode>General</c:formatCode>
                      <c:ptCount val="12"/>
                      <c:pt idx="0">
                        <c:v>0.47381745502997991</c:v>
                      </c:pt>
                      <c:pt idx="1">
                        <c:v>-0.17177470391465502</c:v>
                      </c:pt>
                      <c:pt idx="2">
                        <c:v>0.42975657679292645</c:v>
                      </c:pt>
                      <c:pt idx="3">
                        <c:v>0.12788211940754315</c:v>
                      </c:pt>
                      <c:pt idx="4">
                        <c:v>-0.29743450890137407</c:v>
                      </c:pt>
                      <c:pt idx="5">
                        <c:v>4.7499759129010451E-2</c:v>
                      </c:pt>
                      <c:pt idx="6">
                        <c:v>-0.19738778513612951</c:v>
                      </c:pt>
                      <c:pt idx="7">
                        <c:v>0.44121017648407046</c:v>
                      </c:pt>
                      <c:pt idx="8">
                        <c:v>-0.10774491094147584</c:v>
                      </c:pt>
                      <c:pt idx="9">
                        <c:v>-4.8124053114694445E-3</c:v>
                      </c:pt>
                      <c:pt idx="10">
                        <c:v>6.8953165577146952E-2</c:v>
                      </c:pt>
                      <c:pt idx="11">
                        <c:v>7.1123397838652805E-2</c:v>
                      </c:pt>
                    </c:numCache>
                  </c:numRef>
                </c:val>
                <c:smooth val="0"/>
                <c:extLst xmlns:c15="http://schemas.microsoft.com/office/drawing/2012/chart">
                  <c:ext xmlns:c16="http://schemas.microsoft.com/office/drawing/2014/chart" uri="{C3380CC4-5D6E-409C-BE32-E72D297353CC}">
                    <c16:uniqueId val="{00000014-FA61-4D05-A553-0CB9146FC413}"/>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Rainfall!$A$75</c15:sqref>
                        </c15:formulaRef>
                      </c:ext>
                    </c:extLst>
                    <c:strCache>
                      <c:ptCount val="1"/>
                      <c:pt idx="0">
                        <c:v>Madhya Pradesh West</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Rainfall!$E$75:$P$75</c15:sqref>
                        </c15:formulaRef>
                      </c:ext>
                    </c:extLst>
                    <c:numCache>
                      <c:formatCode>General</c:formatCode>
                      <c:ptCount val="12"/>
                      <c:pt idx="0">
                        <c:v>0.33960514111567502</c:v>
                      </c:pt>
                      <c:pt idx="1">
                        <c:v>-0.16943620178041538</c:v>
                      </c:pt>
                      <c:pt idx="2">
                        <c:v>-6.5856853638204205E-2</c:v>
                      </c:pt>
                      <c:pt idx="3">
                        <c:v>0.45410504844467103</c:v>
                      </c:pt>
                      <c:pt idx="4">
                        <c:v>-0.22163773452568822</c:v>
                      </c:pt>
                      <c:pt idx="5">
                        <c:v>-0.15780581211984671</c:v>
                      </c:pt>
                      <c:pt idx="6">
                        <c:v>6.6203022602648112E-2</c:v>
                      </c:pt>
                      <c:pt idx="7">
                        <c:v>2.5965880582037044E-2</c:v>
                      </c:pt>
                      <c:pt idx="8">
                        <c:v>0.2988140359457146</c:v>
                      </c:pt>
                      <c:pt idx="9">
                        <c:v>-4.6973547961969293E-2</c:v>
                      </c:pt>
                      <c:pt idx="10">
                        <c:v>0.3790991702884236</c:v>
                      </c:pt>
                      <c:pt idx="11">
                        <c:v>-0.38060449792293372</c:v>
                      </c:pt>
                    </c:numCache>
                  </c:numRef>
                </c:val>
                <c:smooth val="0"/>
                <c:extLst xmlns:c15="http://schemas.microsoft.com/office/drawing/2012/chart">
                  <c:ext xmlns:c16="http://schemas.microsoft.com/office/drawing/2014/chart" uri="{C3380CC4-5D6E-409C-BE32-E72D297353CC}">
                    <c16:uniqueId val="{00000015-FA61-4D05-A553-0CB9146FC413}"/>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Rainfall!$A$76</c15:sqref>
                        </c15:formulaRef>
                      </c:ext>
                    </c:extLst>
                    <c:strCache>
                      <c:ptCount val="1"/>
                      <c:pt idx="0">
                        <c:v>Madhya Pradesh East</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Rainfall!$E$76:$P$76</c15:sqref>
                        </c15:formulaRef>
                      </c:ext>
                    </c:extLst>
                    <c:numCache>
                      <c:formatCode>General</c:formatCode>
                      <c:ptCount val="12"/>
                      <c:pt idx="0">
                        <c:v>0.4246537138607418</c:v>
                      </c:pt>
                      <c:pt idx="1">
                        <c:v>-0.38218597063621534</c:v>
                      </c:pt>
                      <c:pt idx="2">
                        <c:v>0.48753696662441925</c:v>
                      </c:pt>
                      <c:pt idx="3">
                        <c:v>-0.28457824481681343</c:v>
                      </c:pt>
                      <c:pt idx="4">
                        <c:v>-0.14241762604208019</c:v>
                      </c:pt>
                      <c:pt idx="5">
                        <c:v>0.14546927438953816</c:v>
                      </c:pt>
                      <c:pt idx="6">
                        <c:v>-8.0117195393008642E-2</c:v>
                      </c:pt>
                      <c:pt idx="7">
                        <c:v>6.1285008237232243E-2</c:v>
                      </c:pt>
                      <c:pt idx="8">
                        <c:v>0.26327227569077938</c:v>
                      </c:pt>
                      <c:pt idx="9">
                        <c:v>-0.10141721962808239</c:v>
                      </c:pt>
                      <c:pt idx="10">
                        <c:v>0.38745555656851149</c:v>
                      </c:pt>
                      <c:pt idx="11">
                        <c:v>-0.39220710953413501</c:v>
                      </c:pt>
                    </c:numCache>
                  </c:numRef>
                </c:val>
                <c:smooth val="0"/>
                <c:extLst xmlns:c15="http://schemas.microsoft.com/office/drawing/2012/chart">
                  <c:ext xmlns:c16="http://schemas.microsoft.com/office/drawing/2014/chart" uri="{C3380CC4-5D6E-409C-BE32-E72D297353CC}">
                    <c16:uniqueId val="{00000016-FA61-4D05-A553-0CB9146FC413}"/>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Rainfall!$A$77</c15:sqref>
                        </c15:formulaRef>
                      </c:ext>
                    </c:extLst>
                    <c:strCache>
                      <c:ptCount val="1"/>
                      <c:pt idx="0">
                        <c:v>Gujarat Region</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Rainfall!$E$77:$P$77</c15:sqref>
                        </c15:formulaRef>
                      </c:ext>
                    </c:extLst>
                    <c:numCache>
                      <c:formatCode>General</c:formatCode>
                      <c:ptCount val="12"/>
                      <c:pt idx="0">
                        <c:v>0.78537000283527092</c:v>
                      </c:pt>
                      <c:pt idx="1">
                        <c:v>-0.20263617595680486</c:v>
                      </c:pt>
                      <c:pt idx="2">
                        <c:v>0.37960565624377618</c:v>
                      </c:pt>
                      <c:pt idx="3">
                        <c:v>5.2403637938501446E-2</c:v>
                      </c:pt>
                      <c:pt idx="4">
                        <c:v>-0.20521262002743487</c:v>
                      </c:pt>
                      <c:pt idx="5">
                        <c:v>-0.19528822920262337</c:v>
                      </c:pt>
                      <c:pt idx="6">
                        <c:v>-0.30359249329758714</c:v>
                      </c:pt>
                      <c:pt idx="7">
                        <c:v>0.63196797043424702</c:v>
                      </c:pt>
                      <c:pt idx="8">
                        <c:v>-0.14710322702396678</c:v>
                      </c:pt>
                      <c:pt idx="9">
                        <c:v>-0.27868127005199678</c:v>
                      </c:pt>
                      <c:pt idx="10">
                        <c:v>0.91809815950920193</c:v>
                      </c:pt>
                      <c:pt idx="11">
                        <c:v>-0.36646409723332779</c:v>
                      </c:pt>
                    </c:numCache>
                  </c:numRef>
                </c:val>
                <c:smooth val="0"/>
                <c:extLst xmlns:c15="http://schemas.microsoft.com/office/drawing/2012/chart">
                  <c:ext xmlns:c16="http://schemas.microsoft.com/office/drawing/2014/chart" uri="{C3380CC4-5D6E-409C-BE32-E72D297353CC}">
                    <c16:uniqueId val="{00000017-FA61-4D05-A553-0CB9146FC413}"/>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Rainfall!$A$78</c15:sqref>
                        </c15:formulaRef>
                      </c:ext>
                    </c:extLst>
                    <c:strCache>
                      <c:ptCount val="1"/>
                      <c:pt idx="0">
                        <c:v>Saurashtra,Kutch &amp; Diu</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Rainfall!$E$78:$P$78</c15:sqref>
                        </c15:formulaRef>
                      </c:ext>
                    </c:extLst>
                    <c:numCache>
                      <c:formatCode>General</c:formatCode>
                      <c:ptCount val="12"/>
                      <c:pt idx="0">
                        <c:v>0.82046188229451211</c:v>
                      </c:pt>
                      <c:pt idx="1">
                        <c:v>-0.32028372664029464</c:v>
                      </c:pt>
                      <c:pt idx="2">
                        <c:v>0.28155729480232794</c:v>
                      </c:pt>
                      <c:pt idx="3">
                        <c:v>0.10068900720325705</c:v>
                      </c:pt>
                      <c:pt idx="4">
                        <c:v>0.26917057902973401</c:v>
                      </c:pt>
                      <c:pt idx="5">
                        <c:v>-0.3583678959757875</c:v>
                      </c:pt>
                      <c:pt idx="6">
                        <c:v>7.7742837176799445E-2</c:v>
                      </c:pt>
                      <c:pt idx="7">
                        <c:v>0.74080077808396849</c:v>
                      </c:pt>
                      <c:pt idx="8">
                        <c:v>-0.32489058571561602</c:v>
                      </c:pt>
                      <c:pt idx="9">
                        <c:v>-0.56510344827586201</c:v>
                      </c:pt>
                      <c:pt idx="10">
                        <c:v>1.6130669203932761</c:v>
                      </c:pt>
                      <c:pt idx="11">
                        <c:v>-0.43221264716591817</c:v>
                      </c:pt>
                    </c:numCache>
                  </c:numRef>
                </c:val>
                <c:smooth val="0"/>
                <c:extLst xmlns:c15="http://schemas.microsoft.com/office/drawing/2012/chart">
                  <c:ext xmlns:c16="http://schemas.microsoft.com/office/drawing/2014/chart" uri="{C3380CC4-5D6E-409C-BE32-E72D297353CC}">
                    <c16:uniqueId val="{00000018-FA61-4D05-A553-0CB9146FC413}"/>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Rainfall!$A$79</c15:sqref>
                        </c15:formulaRef>
                      </c:ext>
                    </c:extLst>
                    <c:strCache>
                      <c:ptCount val="1"/>
                      <c:pt idx="0">
                        <c:v>Konkan &amp; Goa</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Rainfall!$E$79:$P$79</c15:sqref>
                        </c15:formulaRef>
                      </c:ext>
                    </c:extLst>
                    <c:numCache>
                      <c:formatCode>General</c:formatCode>
                      <c:ptCount val="12"/>
                      <c:pt idx="0">
                        <c:v>0.21697788486360908</c:v>
                      </c:pt>
                      <c:pt idx="1">
                        <c:v>2.9414884214247771E-2</c:v>
                      </c:pt>
                      <c:pt idx="2">
                        <c:v>0.22179482776384937</c:v>
                      </c:pt>
                      <c:pt idx="3">
                        <c:v>-5.0203794799718877E-2</c:v>
                      </c:pt>
                      <c:pt idx="4">
                        <c:v>6.5701855633489648E-3</c:v>
                      </c:pt>
                      <c:pt idx="5">
                        <c:v>-0.10276087148275558</c:v>
                      </c:pt>
                      <c:pt idx="6">
                        <c:v>-0.10266745313933666</c:v>
                      </c:pt>
                      <c:pt idx="7">
                        <c:v>0.36924369134134311</c:v>
                      </c:pt>
                      <c:pt idx="8">
                        <c:v>2.4803968634981598E-2</c:v>
                      </c:pt>
                      <c:pt idx="9">
                        <c:v>-0.2208255257130961</c:v>
                      </c:pt>
                      <c:pt idx="10">
                        <c:v>0.23080263201843768</c:v>
                      </c:pt>
                      <c:pt idx="11">
                        <c:v>-0.20939509891720248</c:v>
                      </c:pt>
                    </c:numCache>
                  </c:numRef>
                </c:val>
                <c:smooth val="0"/>
                <c:extLst xmlns:c15="http://schemas.microsoft.com/office/drawing/2012/chart">
                  <c:ext xmlns:c16="http://schemas.microsoft.com/office/drawing/2014/chart" uri="{C3380CC4-5D6E-409C-BE32-E72D297353CC}">
                    <c16:uniqueId val="{00000019-FA61-4D05-A553-0CB9146FC413}"/>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Rainfall!$A$80</c15:sqref>
                        </c15:formulaRef>
                      </c:ext>
                    </c:extLst>
                    <c:strCache>
                      <c:ptCount val="1"/>
                      <c:pt idx="0">
                        <c:v>Madhya Maharashtra</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Rainfall!$E$80:$P$80</c15:sqref>
                        </c15:formulaRef>
                      </c:ext>
                    </c:extLst>
                    <c:numCache>
                      <c:formatCode>General</c:formatCode>
                      <c:ptCount val="12"/>
                      <c:pt idx="0">
                        <c:v>4.0185471406491369E-2</c:v>
                      </c:pt>
                      <c:pt idx="1">
                        <c:v>0.19330001350803733</c:v>
                      </c:pt>
                      <c:pt idx="2">
                        <c:v>0.24700022639800762</c:v>
                      </c:pt>
                      <c:pt idx="3">
                        <c:v>7.1895424836601357E-2</c:v>
                      </c:pt>
                      <c:pt idx="4">
                        <c:v>-0.21959688346883466</c:v>
                      </c:pt>
                      <c:pt idx="5">
                        <c:v>-6.8041237113402112E-2</c:v>
                      </c:pt>
                      <c:pt idx="6">
                        <c:v>6.90498369818352E-2</c:v>
                      </c:pt>
                      <c:pt idx="7">
                        <c:v>9.6067966452456077E-2</c:v>
                      </c:pt>
                      <c:pt idx="8">
                        <c:v>-0.16237702474411209</c:v>
                      </c:pt>
                      <c:pt idx="9">
                        <c:v>-0.21200616917783835</c:v>
                      </c:pt>
                      <c:pt idx="10">
                        <c:v>0.44911171333935551</c:v>
                      </c:pt>
                      <c:pt idx="11">
                        <c:v>-0.12935064935064935</c:v>
                      </c:pt>
                    </c:numCache>
                  </c:numRef>
                </c:val>
                <c:smooth val="0"/>
                <c:extLst xmlns:c15="http://schemas.microsoft.com/office/drawing/2012/chart">
                  <c:ext xmlns:c16="http://schemas.microsoft.com/office/drawing/2014/chart" uri="{C3380CC4-5D6E-409C-BE32-E72D297353CC}">
                    <c16:uniqueId val="{0000001A-FA61-4D05-A553-0CB9146FC413}"/>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Rainfall!$A$81</c15:sqref>
                        </c15:formulaRef>
                      </c:ext>
                    </c:extLst>
                    <c:strCache>
                      <c:ptCount val="1"/>
                      <c:pt idx="0">
                        <c:v>Marathwada</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Rainfall!$E$81:$P$81</c15:sqref>
                        </c15:formulaRef>
                      </c:ext>
                    </c:extLst>
                    <c:numCache>
                      <c:formatCode>General</c:formatCode>
                      <c:ptCount val="12"/>
                      <c:pt idx="0">
                        <c:v>-8.4562996594778533E-2</c:v>
                      </c:pt>
                      <c:pt idx="1">
                        <c:v>4.8512089274643448E-2</c:v>
                      </c:pt>
                      <c:pt idx="2">
                        <c:v>0.27760532150776046</c:v>
                      </c:pt>
                      <c:pt idx="3">
                        <c:v>-5.206525511975009E-2</c:v>
                      </c:pt>
                      <c:pt idx="4">
                        <c:v>-0.23642133528621986</c:v>
                      </c:pt>
                      <c:pt idx="5">
                        <c:v>4.0760869565217392E-2</c:v>
                      </c:pt>
                      <c:pt idx="6">
                        <c:v>5.5905390876977386E-2</c:v>
                      </c:pt>
                      <c:pt idx="7">
                        <c:v>0.51185454545454556</c:v>
                      </c:pt>
                      <c:pt idx="8">
                        <c:v>-0.34029247642870891</c:v>
                      </c:pt>
                      <c:pt idx="9">
                        <c:v>-0.21510864809683533</c:v>
                      </c:pt>
                      <c:pt idx="10">
                        <c:v>0.64975845410627997</c:v>
                      </c:pt>
                      <c:pt idx="11">
                        <c:v>-0.38179975222434975</c:v>
                      </c:pt>
                    </c:numCache>
                  </c:numRef>
                </c:val>
                <c:smooth val="0"/>
                <c:extLst xmlns:c15="http://schemas.microsoft.com/office/drawing/2012/chart">
                  <c:ext xmlns:c16="http://schemas.microsoft.com/office/drawing/2014/chart" uri="{C3380CC4-5D6E-409C-BE32-E72D297353CC}">
                    <c16:uniqueId val="{0000001B-FA61-4D05-A553-0CB9146FC413}"/>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Rainfall!$A$82</c15:sqref>
                        </c15:formulaRef>
                      </c:ext>
                    </c:extLst>
                    <c:strCache>
                      <c:ptCount val="1"/>
                      <c:pt idx="0">
                        <c:v>Vidarbha</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Rainfall!$E$82:$P$82</c15:sqref>
                        </c15:formulaRef>
                      </c:ext>
                    </c:extLst>
                    <c:numCache>
                      <c:formatCode>General</c:formatCode>
                      <c:ptCount val="12"/>
                      <c:pt idx="0">
                        <c:v>-1.1765831260761604E-2</c:v>
                      </c:pt>
                      <c:pt idx="1">
                        <c:v>-0.22921304810763718</c:v>
                      </c:pt>
                      <c:pt idx="2">
                        <c:v>0.57942986311691591</c:v>
                      </c:pt>
                      <c:pt idx="3">
                        <c:v>1.4947920807823768E-2</c:v>
                      </c:pt>
                      <c:pt idx="4">
                        <c:v>-0.1102232667450059</c:v>
                      </c:pt>
                      <c:pt idx="5">
                        <c:v>-0.24661031871808409</c:v>
                      </c:pt>
                      <c:pt idx="6">
                        <c:v>-6.0184644150987496E-2</c:v>
                      </c:pt>
                      <c:pt idx="7">
                        <c:v>0.68515294702810248</c:v>
                      </c:pt>
                      <c:pt idx="8">
                        <c:v>-0.29272432113341207</c:v>
                      </c:pt>
                      <c:pt idx="9">
                        <c:v>0.13740219092331749</c:v>
                      </c:pt>
                      <c:pt idx="10">
                        <c:v>0.39442304164373537</c:v>
                      </c:pt>
                      <c:pt idx="11">
                        <c:v>-0.39547427970003951</c:v>
                      </c:pt>
                    </c:numCache>
                  </c:numRef>
                </c:val>
                <c:smooth val="0"/>
                <c:extLst xmlns:c15="http://schemas.microsoft.com/office/drawing/2012/chart">
                  <c:ext xmlns:c16="http://schemas.microsoft.com/office/drawing/2014/chart" uri="{C3380CC4-5D6E-409C-BE32-E72D297353CC}">
                    <c16:uniqueId val="{0000001C-FA61-4D05-A553-0CB9146FC413}"/>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Rainfall!$A$83</c15:sqref>
                        </c15:formulaRef>
                      </c:ext>
                    </c:extLst>
                    <c:strCache>
                      <c:ptCount val="1"/>
                      <c:pt idx="0">
                        <c:v>Chattisgarh</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Rainfall!$E$83:$P$83</c15:sqref>
                        </c15:formulaRef>
                      </c:ext>
                    </c:extLst>
                    <c:numCache>
                      <c:formatCode>General</c:formatCode>
                      <c:ptCount val="12"/>
                      <c:pt idx="0">
                        <c:v>0</c:v>
                      </c:pt>
                      <c:pt idx="1">
                        <c:v>-0.31033065131849419</c:v>
                      </c:pt>
                      <c:pt idx="2">
                        <c:v>0.1113855062590479</c:v>
                      </c:pt>
                      <c:pt idx="3">
                        <c:v>-5.6394146042448787E-2</c:v>
                      </c:pt>
                      <c:pt idx="4">
                        <c:v>1.0231425091351935E-2</c:v>
                      </c:pt>
                      <c:pt idx="5">
                        <c:v>-8.0459770114942458E-2</c:v>
                      </c:pt>
                      <c:pt idx="6">
                        <c:v>-0.24851398601398597</c:v>
                      </c:pt>
                      <c:pt idx="7">
                        <c:v>0.33511690124462007</c:v>
                      </c:pt>
                      <c:pt idx="8">
                        <c:v>0.14392751350409483</c:v>
                      </c:pt>
                      <c:pt idx="9">
                        <c:v>4.0974866717441112E-2</c:v>
                      </c:pt>
                      <c:pt idx="10">
                        <c:v>3.775241439859519E-2</c:v>
                      </c:pt>
                      <c:pt idx="11">
                        <c:v>-0.10124083474337291</c:v>
                      </c:pt>
                    </c:numCache>
                  </c:numRef>
                </c:val>
                <c:smooth val="0"/>
                <c:extLst xmlns:c15="http://schemas.microsoft.com/office/drawing/2012/chart">
                  <c:ext xmlns:c16="http://schemas.microsoft.com/office/drawing/2014/chart" uri="{C3380CC4-5D6E-409C-BE32-E72D297353CC}">
                    <c16:uniqueId val="{0000001D-FA61-4D05-A553-0CB9146FC413}"/>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Rainfall!$A$85</c15:sqref>
                        </c15:formulaRef>
                      </c:ext>
                    </c:extLst>
                    <c:strCache>
                      <c:ptCount val="1"/>
                      <c:pt idx="0">
                        <c:v>Telangana</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Rainfall!$E$85:$P$85</c15:sqref>
                        </c15:formulaRef>
                      </c:ext>
                    </c:extLst>
                    <c:numCache>
                      <c:formatCode>General</c:formatCode>
                      <c:ptCount val="12"/>
                      <c:pt idx="0">
                        <c:v>0.31131952585645434</c:v>
                      </c:pt>
                      <c:pt idx="1">
                        <c:v>-0.24336942485348168</c:v>
                      </c:pt>
                      <c:pt idx="2">
                        <c:v>0.61585926217670983</c:v>
                      </c:pt>
                      <c:pt idx="3">
                        <c:v>-0.15128371790705236</c:v>
                      </c:pt>
                      <c:pt idx="4">
                        <c:v>-0.13593720084242764</c:v>
                      </c:pt>
                      <c:pt idx="5">
                        <c:v>0.10569465987148235</c:v>
                      </c:pt>
                      <c:pt idx="6">
                        <c:v>-0.33286573146292592</c:v>
                      </c:pt>
                      <c:pt idx="7">
                        <c:v>0.87578852508260763</c:v>
                      </c:pt>
                      <c:pt idx="8">
                        <c:v>-0.40779886299943952</c:v>
                      </c:pt>
                      <c:pt idx="9">
                        <c:v>0.31517036235803109</c:v>
                      </c:pt>
                      <c:pt idx="10">
                        <c:v>0.30770021589390384</c:v>
                      </c:pt>
                      <c:pt idx="11">
                        <c:v>-0.46108490566037735</c:v>
                      </c:pt>
                    </c:numCache>
                  </c:numRef>
                </c:val>
                <c:smooth val="0"/>
                <c:extLst xmlns:c15="http://schemas.microsoft.com/office/drawing/2012/chart">
                  <c:ext xmlns:c16="http://schemas.microsoft.com/office/drawing/2014/chart" uri="{C3380CC4-5D6E-409C-BE32-E72D297353CC}">
                    <c16:uniqueId val="{0000001E-FA61-4D05-A553-0CB9146FC413}"/>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Rainfall!$A$86</c15:sqref>
                        </c15:formulaRef>
                      </c:ext>
                    </c:extLst>
                    <c:strCache>
                      <c:ptCount val="1"/>
                      <c:pt idx="0">
                        <c:v>Rayalseema</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Rainfall!$E$86:$P$86</c15:sqref>
                        </c15:formulaRef>
                      </c:ext>
                    </c:extLst>
                    <c:numCache>
                      <c:formatCode>General</c:formatCode>
                      <c:ptCount val="12"/>
                      <c:pt idx="0">
                        <c:v>0.29659000793021417</c:v>
                      </c:pt>
                      <c:pt idx="1">
                        <c:v>2.905198776758375E-3</c:v>
                      </c:pt>
                      <c:pt idx="2">
                        <c:v>0.52340295776795254</c:v>
                      </c:pt>
                      <c:pt idx="3">
                        <c:v>-0.39061248999199366</c:v>
                      </c:pt>
                      <c:pt idx="4">
                        <c:v>0.53407784529479396</c:v>
                      </c:pt>
                      <c:pt idx="5">
                        <c:v>-0.14880633765121506</c:v>
                      </c:pt>
                      <c:pt idx="6">
                        <c:v>-0.15381712992076477</c:v>
                      </c:pt>
                      <c:pt idx="7">
                        <c:v>0.34824613555291334</c:v>
                      </c:pt>
                      <c:pt idx="8">
                        <c:v>-0.29136809613052594</c:v>
                      </c:pt>
                      <c:pt idx="9">
                        <c:v>3.4691972619788534E-2</c:v>
                      </c:pt>
                      <c:pt idx="10">
                        <c:v>1.8192752969478306E-2</c:v>
                      </c:pt>
                      <c:pt idx="11">
                        <c:v>-0.22725930301240413</c:v>
                      </c:pt>
                    </c:numCache>
                  </c:numRef>
                </c:val>
                <c:smooth val="0"/>
                <c:extLst xmlns:c15="http://schemas.microsoft.com/office/drawing/2012/chart">
                  <c:ext xmlns:c16="http://schemas.microsoft.com/office/drawing/2014/chart" uri="{C3380CC4-5D6E-409C-BE32-E72D297353CC}">
                    <c16:uniqueId val="{0000001F-FA61-4D05-A553-0CB9146FC413}"/>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Rainfall!$A$87</c15:sqref>
                        </c15:formulaRef>
                      </c:ext>
                    </c:extLst>
                    <c:strCache>
                      <c:ptCount val="1"/>
                      <c:pt idx="0">
                        <c:v>Tamil Nadu </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Rainfall!$E$87:$P$87</c15:sqref>
                        </c15:formulaRef>
                      </c:ext>
                    </c:extLst>
                    <c:numCache>
                      <c:formatCode>General</c:formatCode>
                      <c:ptCount val="12"/>
                      <c:pt idx="0">
                        <c:v>0.27868399225877805</c:v>
                      </c:pt>
                      <c:pt idx="1">
                        <c:v>0.19416216216216206</c:v>
                      </c:pt>
                      <c:pt idx="2">
                        <c:v>0.18957088538837599</c:v>
                      </c:pt>
                      <c:pt idx="3">
                        <c:v>-0.30601217656012181</c:v>
                      </c:pt>
                      <c:pt idx="4">
                        <c:v>6.2397192674635352E-2</c:v>
                      </c:pt>
                      <c:pt idx="5">
                        <c:v>0.23420726672171768</c:v>
                      </c:pt>
                      <c:pt idx="6">
                        <c:v>-0.21853307685874387</c:v>
                      </c:pt>
                      <c:pt idx="7">
                        <c:v>0.20098458904109598</c:v>
                      </c:pt>
                      <c:pt idx="8">
                        <c:v>-9.6595972197469335E-2</c:v>
                      </c:pt>
                      <c:pt idx="9">
                        <c:v>-0.30163740382718468</c:v>
                      </c:pt>
                      <c:pt idx="10">
                        <c:v>4.8022598870056332E-2</c:v>
                      </c:pt>
                      <c:pt idx="11">
                        <c:v>0.23045822102425875</c:v>
                      </c:pt>
                    </c:numCache>
                  </c:numRef>
                </c:val>
                <c:smooth val="0"/>
                <c:extLst xmlns:c15="http://schemas.microsoft.com/office/drawing/2012/chart">
                  <c:ext xmlns:c16="http://schemas.microsoft.com/office/drawing/2014/chart" uri="{C3380CC4-5D6E-409C-BE32-E72D297353CC}">
                    <c16:uniqueId val="{00000020-FA61-4D05-A553-0CB9146FC413}"/>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Rainfall!$A$88</c15:sqref>
                        </c15:formulaRef>
                      </c:ext>
                    </c:extLst>
                    <c:strCache>
                      <c:ptCount val="1"/>
                      <c:pt idx="0">
                        <c:v>Coastal Karnataka</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Rainfall!$E$88:$P$88</c15:sqref>
                        </c15:formulaRef>
                      </c:ext>
                    </c:extLst>
                    <c:numCache>
                      <c:formatCode>General</c:formatCode>
                      <c:ptCount val="12"/>
                      <c:pt idx="0">
                        <c:v>5.6875770442405119E-2</c:v>
                      </c:pt>
                      <c:pt idx="1">
                        <c:v>-8.0673902478535855E-3</c:v>
                      </c:pt>
                      <c:pt idx="2">
                        <c:v>6.9636791220277064E-2</c:v>
                      </c:pt>
                      <c:pt idx="3">
                        <c:v>0.18049957249297663</c:v>
                      </c:pt>
                      <c:pt idx="4">
                        <c:v>1.003647274890704E-2</c:v>
                      </c:pt>
                      <c:pt idx="5">
                        <c:v>-0.21868517427715309</c:v>
                      </c:pt>
                      <c:pt idx="6">
                        <c:v>0.24498492198767524</c:v>
                      </c:pt>
                      <c:pt idx="7">
                        <c:v>5.5105049760412875E-2</c:v>
                      </c:pt>
                      <c:pt idx="8">
                        <c:v>3.4660012476606272E-2</c:v>
                      </c:pt>
                      <c:pt idx="9">
                        <c:v>-0.181217441636118</c:v>
                      </c:pt>
                      <c:pt idx="10">
                        <c:v>0.19136966126656843</c:v>
                      </c:pt>
                      <c:pt idx="11">
                        <c:v>-0.11887160976092175</c:v>
                      </c:pt>
                    </c:numCache>
                  </c:numRef>
                </c:val>
                <c:smooth val="0"/>
                <c:extLst xmlns:c15="http://schemas.microsoft.com/office/drawing/2012/chart">
                  <c:ext xmlns:c16="http://schemas.microsoft.com/office/drawing/2014/chart" uri="{C3380CC4-5D6E-409C-BE32-E72D297353CC}">
                    <c16:uniqueId val="{00000021-FA61-4D05-A553-0CB9146FC413}"/>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Rainfall!$A$89</c15:sqref>
                        </c15:formulaRef>
                      </c:ext>
                    </c:extLst>
                    <c:strCache>
                      <c:ptCount val="1"/>
                      <c:pt idx="0">
                        <c:v>North Interior Karnataka</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Rainfall!$E$89:$P$89</c15:sqref>
                        </c15:formulaRef>
                      </c:ext>
                    </c:extLst>
                    <c:numCache>
                      <c:formatCode>General</c:formatCode>
                      <c:ptCount val="12"/>
                      <c:pt idx="0">
                        <c:v>-0.14866079453532255</c:v>
                      </c:pt>
                      <c:pt idx="1">
                        <c:v>0.36085304054054046</c:v>
                      </c:pt>
                      <c:pt idx="2">
                        <c:v>0.3283165244375485</c:v>
                      </c:pt>
                      <c:pt idx="3">
                        <c:v>-0.26644083635089361</c:v>
                      </c:pt>
                      <c:pt idx="4">
                        <c:v>0.25557324840764334</c:v>
                      </c:pt>
                      <c:pt idx="5">
                        <c:v>-0.11160431198478123</c:v>
                      </c:pt>
                      <c:pt idx="6">
                        <c:v>0.39486081370449683</c:v>
                      </c:pt>
                      <c:pt idx="7">
                        <c:v>-0.12260771671272139</c:v>
                      </c:pt>
                      <c:pt idx="8">
                        <c:v>-0.27656596290680036</c:v>
                      </c:pt>
                      <c:pt idx="9">
                        <c:v>-0.14640438568203798</c:v>
                      </c:pt>
                      <c:pt idx="10">
                        <c:v>0.36645258783528495</c:v>
                      </c:pt>
                      <c:pt idx="11">
                        <c:v>4.6032623721316106E-2</c:v>
                      </c:pt>
                    </c:numCache>
                  </c:numRef>
                </c:val>
                <c:smooth val="0"/>
                <c:extLst xmlns:c15="http://schemas.microsoft.com/office/drawing/2012/chart">
                  <c:ext xmlns:c16="http://schemas.microsoft.com/office/drawing/2014/chart" uri="{C3380CC4-5D6E-409C-BE32-E72D297353CC}">
                    <c16:uniqueId val="{00000022-FA61-4D05-A553-0CB9146FC413}"/>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Rainfall!$A$90</c15:sqref>
                        </c15:formulaRef>
                      </c:ext>
                    </c:extLst>
                    <c:strCache>
                      <c:ptCount val="1"/>
                      <c:pt idx="0">
                        <c:v>South Interior Karnataka</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Rainfall!$E$90:$P$90</c15:sqref>
                        </c15:formulaRef>
                      </c:ext>
                    </c:extLst>
                    <c:numCache>
                      <c:formatCode>General</c:formatCode>
                      <c:ptCount val="12"/>
                      <c:pt idx="0">
                        <c:v>-5.8911517661949193E-2</c:v>
                      </c:pt>
                      <c:pt idx="1">
                        <c:v>0.25724416187798016</c:v>
                      </c:pt>
                      <c:pt idx="2">
                        <c:v>0.3196537975299038</c:v>
                      </c:pt>
                      <c:pt idx="3">
                        <c:v>-0.29918938835666914</c:v>
                      </c:pt>
                      <c:pt idx="4">
                        <c:v>0.29284963196635122</c:v>
                      </c:pt>
                      <c:pt idx="5">
                        <c:v>-0.10069133794225291</c:v>
                      </c:pt>
                      <c:pt idx="6">
                        <c:v>6.4664918151397299E-2</c:v>
                      </c:pt>
                      <c:pt idx="7">
                        <c:v>0.11170574243968739</c:v>
                      </c:pt>
                      <c:pt idx="8">
                        <c:v>-0.20493619622526174</c:v>
                      </c:pt>
                      <c:pt idx="9">
                        <c:v>-0.20038443056222971</c:v>
                      </c:pt>
                      <c:pt idx="10">
                        <c:v>0.3348557692307691</c:v>
                      </c:pt>
                      <c:pt idx="11">
                        <c:v>6.6180443003782161E-2</c:v>
                      </c:pt>
                    </c:numCache>
                  </c:numRef>
                </c:val>
                <c:smooth val="0"/>
                <c:extLst xmlns:c15="http://schemas.microsoft.com/office/drawing/2012/chart">
                  <c:ext xmlns:c16="http://schemas.microsoft.com/office/drawing/2014/chart" uri="{C3380CC4-5D6E-409C-BE32-E72D297353CC}">
                    <c16:uniqueId val="{00000023-FA61-4D05-A553-0CB9146FC413}"/>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Rainfall!$A$92</c15:sqref>
                        </c15:formulaRef>
                      </c:ext>
                    </c:extLst>
                    <c:strCache>
                      <c:ptCount val="1"/>
                      <c:pt idx="0">
                        <c:v>Lakshadweep </c:v>
                      </c:pt>
                    </c:strCache>
                  </c:strRef>
                </c:tx>
                <c:spPr>
                  <a:ln w="28575" cap="rnd">
                    <a:solidFill>
                      <a:schemeClr val="accent1">
                        <a:lumMod val="70000"/>
                        <a:lumOff val="30000"/>
                      </a:schemeClr>
                    </a:solidFill>
                    <a:round/>
                  </a:ln>
                  <a:effectLst/>
                </c:spPr>
                <c:marker>
                  <c:symbol val="none"/>
                </c:marker>
                <c:cat>
                  <c:numRef>
                    <c:extLst xmlns:c15="http://schemas.microsoft.com/office/drawing/2012/chart">
                      <c:ext xmlns:c15="http://schemas.microsoft.com/office/drawing/2012/chart" uri="{02D57815-91ED-43cb-92C2-25804820EDAC}">
                        <c15:formulaRef>
                          <c15:sqref>Rainfall!$E$56:$P$56</c15:sqref>
                        </c15:formulaRef>
                      </c:ext>
                    </c:extLst>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extLst xmlns:c15="http://schemas.microsoft.com/office/drawing/2012/chart">
                      <c:ext xmlns:c15="http://schemas.microsoft.com/office/drawing/2012/chart" uri="{02D57815-91ED-43cb-92C2-25804820EDAC}">
                        <c15:formulaRef>
                          <c15:sqref>Rainfall!$E$92:$P$92</c15:sqref>
                        </c15:formulaRef>
                      </c:ext>
                    </c:extLst>
                    <c:numCache>
                      <c:formatCode>General</c:formatCode>
                      <c:ptCount val="12"/>
                      <c:pt idx="0">
                        <c:v>0.48221191028615612</c:v>
                      </c:pt>
                      <c:pt idx="1">
                        <c:v>0.36759718236368388</c:v>
                      </c:pt>
                      <c:pt idx="2">
                        <c:v>-0.24694772987409391</c:v>
                      </c:pt>
                      <c:pt idx="3">
                        <c:v>7.3717542748575102E-2</c:v>
                      </c:pt>
                      <c:pt idx="4">
                        <c:v>0.20201722307420078</c:v>
                      </c:pt>
                      <c:pt idx="5">
                        <c:v>-0.15285342754796605</c:v>
                      </c:pt>
                      <c:pt idx="6">
                        <c:v>-8.9145041705282715E-2</c:v>
                      </c:pt>
                      <c:pt idx="7">
                        <c:v>9.7233704292527881E-2</c:v>
                      </c:pt>
                      <c:pt idx="8">
                        <c:v>-0.11243769560681581</c:v>
                      </c:pt>
                      <c:pt idx="9">
                        <c:v>-6.4124330677811175E-2</c:v>
                      </c:pt>
                      <c:pt idx="10">
                        <c:v>-4.8144013396595664E-3</c:v>
                      </c:pt>
                      <c:pt idx="11">
                        <c:v>-2.1944892378882232E-2</c:v>
                      </c:pt>
                    </c:numCache>
                  </c:numRef>
                </c:val>
                <c:smooth val="0"/>
                <c:extLst xmlns:c15="http://schemas.microsoft.com/office/drawing/2012/chart">
                  <c:ext xmlns:c16="http://schemas.microsoft.com/office/drawing/2014/chart" uri="{C3380CC4-5D6E-409C-BE32-E72D297353CC}">
                    <c16:uniqueId val="{00000024-FA61-4D05-A553-0CB9146FC413}"/>
                  </c:ext>
                </c:extLst>
              </c15:ser>
            </c15:filteredLineSeries>
          </c:ext>
        </c:extLst>
      </c:lineChart>
      <c:catAx>
        <c:axId val="1711648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1673680"/>
        <c:crosses val="autoZero"/>
        <c:auto val="1"/>
        <c:lblAlgn val="ctr"/>
        <c:lblOffset val="100"/>
        <c:noMultiLvlLbl val="0"/>
      </c:catAx>
      <c:valAx>
        <c:axId val="1711673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Percentage change</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1648352"/>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WaterSource!$A$2</c:f>
          <c:strCache>
            <c:ptCount val="1"/>
            <c:pt idx="0">
              <c:v>Source of drinking water</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780717096255699E-2"/>
          <c:y val="0.12706777945060099"/>
          <c:w val="0.92013954952575105"/>
          <c:h val="0.75343067417930598"/>
        </c:manualLayout>
      </c:layout>
      <c:barChart>
        <c:barDir val="col"/>
        <c:grouping val="stacked"/>
        <c:varyColors val="0"/>
        <c:ser>
          <c:idx val="0"/>
          <c:order val="0"/>
          <c:tx>
            <c:strRef>
              <c:f>WaterSource!$A$4</c:f>
              <c:strCache>
                <c:ptCount val="1"/>
                <c:pt idx="0">
                  <c:v>Within the premises</c:v>
                </c:pt>
              </c:strCache>
            </c:strRef>
          </c:tx>
          <c:spPr>
            <a:solidFill>
              <a:schemeClr val="accent1"/>
            </a:solidFill>
            <a:ln>
              <a:solidFill>
                <a:schemeClr val="accent1"/>
              </a:solidFill>
            </a:ln>
            <a:effectLst/>
          </c:spPr>
          <c:invertIfNegative val="0"/>
          <c:dPt>
            <c:idx val="1"/>
            <c:invertIfNegative val="0"/>
            <c:bubble3D val="0"/>
            <c:spPr>
              <a:solidFill>
                <a:schemeClr val="accent2"/>
              </a:solidFill>
              <a:ln>
                <a:solidFill>
                  <a:schemeClr val="accent2"/>
                </a:solidFill>
              </a:ln>
              <a:effectLst/>
            </c:spPr>
            <c:extLst>
              <c:ext xmlns:c16="http://schemas.microsoft.com/office/drawing/2014/chart" uri="{C3380CC4-5D6E-409C-BE32-E72D297353CC}">
                <c16:uniqueId val="{00000003-CCCC-4900-978C-1DC480D2CD96}"/>
              </c:ext>
            </c:extLst>
          </c:dPt>
          <c:dPt>
            <c:idx val="2"/>
            <c:invertIfNegative val="0"/>
            <c:bubble3D val="0"/>
            <c:spPr>
              <a:solidFill>
                <a:schemeClr val="accent3"/>
              </a:solidFill>
              <a:ln>
                <a:solidFill>
                  <a:schemeClr val="accent3">
                    <a:alpha val="94000"/>
                  </a:schemeClr>
                </a:solidFill>
              </a:ln>
              <a:effectLst/>
            </c:spPr>
            <c:extLst>
              <c:ext xmlns:c16="http://schemas.microsoft.com/office/drawing/2014/chart" uri="{C3380CC4-5D6E-409C-BE32-E72D297353CC}">
                <c16:uniqueId val="{00000005-CCCC-4900-978C-1DC480D2CD96}"/>
              </c:ext>
            </c:extLst>
          </c:dPt>
          <c:dPt>
            <c:idx val="3"/>
            <c:invertIfNegative val="0"/>
            <c:bubble3D val="0"/>
            <c:spPr>
              <a:solidFill>
                <a:schemeClr val="accent4"/>
              </a:solidFill>
              <a:ln>
                <a:solidFill>
                  <a:schemeClr val="accent4"/>
                </a:solidFill>
              </a:ln>
              <a:effectLst/>
            </c:spPr>
            <c:extLst>
              <c:ext xmlns:c16="http://schemas.microsoft.com/office/drawing/2014/chart" uri="{C3380CC4-5D6E-409C-BE32-E72D297353CC}">
                <c16:uniqueId val="{00000007-CCCC-4900-978C-1DC480D2CD96}"/>
              </c:ext>
            </c:extLst>
          </c:dPt>
          <c:dPt>
            <c:idx val="4"/>
            <c:invertIfNegative val="0"/>
            <c:bubble3D val="0"/>
            <c:spPr>
              <a:solidFill>
                <a:schemeClr val="accent5"/>
              </a:solidFill>
              <a:ln>
                <a:solidFill>
                  <a:schemeClr val="accent5"/>
                </a:solidFill>
              </a:ln>
              <a:effectLst/>
            </c:spPr>
            <c:extLst>
              <c:ext xmlns:c16="http://schemas.microsoft.com/office/drawing/2014/chart" uri="{C3380CC4-5D6E-409C-BE32-E72D297353CC}">
                <c16:uniqueId val="{00000009-CCCC-4900-978C-1DC480D2CD96}"/>
              </c:ext>
            </c:extLst>
          </c:dPt>
          <c:cat>
            <c:strRef>
              <c:f>WaterSource!$B$3:$F$3</c:f>
              <c:strCache>
                <c:ptCount val="5"/>
                <c:pt idx="0">
                  <c:v>Andhra Pradesh</c:v>
                </c:pt>
                <c:pt idx="1">
                  <c:v>Assam</c:v>
                </c:pt>
                <c:pt idx="2">
                  <c:v>Bihar</c:v>
                </c:pt>
                <c:pt idx="3">
                  <c:v>Kerala</c:v>
                </c:pt>
                <c:pt idx="4">
                  <c:v>Rajasthan</c:v>
                </c:pt>
              </c:strCache>
            </c:strRef>
          </c:cat>
          <c:val>
            <c:numRef>
              <c:f>WaterSource!$B$4:$F$4</c:f>
              <c:numCache>
                <c:formatCode>General</c:formatCode>
                <c:ptCount val="5"/>
                <c:pt idx="0">
                  <c:v>0.61769163925678616</c:v>
                </c:pt>
                <c:pt idx="1">
                  <c:v>0.74365155230455926</c:v>
                </c:pt>
                <c:pt idx="2">
                  <c:v>0.64524257336459434</c:v>
                </c:pt>
                <c:pt idx="3">
                  <c:v>0.79387044431074405</c:v>
                </c:pt>
                <c:pt idx="4">
                  <c:v>0.69182583639144524</c:v>
                </c:pt>
              </c:numCache>
            </c:numRef>
          </c:val>
          <c:extLst>
            <c:ext xmlns:c16="http://schemas.microsoft.com/office/drawing/2014/chart" uri="{C3380CC4-5D6E-409C-BE32-E72D297353CC}">
              <c16:uniqueId val="{0000000A-CCCC-4900-978C-1DC480D2CD96}"/>
            </c:ext>
          </c:extLst>
        </c:ser>
        <c:ser>
          <c:idx val="1"/>
          <c:order val="1"/>
          <c:tx>
            <c:strRef>
              <c:f>WaterSource!$A$5</c:f>
              <c:strCache>
                <c:ptCount val="1"/>
                <c:pt idx="0">
                  <c:v>Near the premises</c:v>
                </c:pt>
              </c:strCache>
            </c:strRef>
          </c:tx>
          <c:spPr>
            <a:pattFill prst="dkDnDiag">
              <a:fgClr>
                <a:schemeClr val="accent1"/>
              </a:fgClr>
              <a:bgClr>
                <a:schemeClr val="bg1"/>
              </a:bgClr>
            </a:pattFill>
            <a:ln>
              <a:solidFill>
                <a:schemeClr val="accent1"/>
              </a:solidFill>
            </a:ln>
            <a:effectLst/>
          </c:spPr>
          <c:invertIfNegative val="0"/>
          <c:dPt>
            <c:idx val="1"/>
            <c:invertIfNegative val="0"/>
            <c:bubble3D val="0"/>
            <c:spPr>
              <a:pattFill prst="dkDnDiag">
                <a:fgClr>
                  <a:schemeClr val="accent2"/>
                </a:fgClr>
                <a:bgClr>
                  <a:schemeClr val="bg1"/>
                </a:bgClr>
              </a:pattFill>
              <a:ln>
                <a:solidFill>
                  <a:schemeClr val="accent2"/>
                </a:solidFill>
              </a:ln>
              <a:effectLst/>
            </c:spPr>
            <c:extLst>
              <c:ext xmlns:c16="http://schemas.microsoft.com/office/drawing/2014/chart" uri="{C3380CC4-5D6E-409C-BE32-E72D297353CC}">
                <c16:uniqueId val="{00000033-CCCC-4900-978C-1DC480D2CD96}"/>
              </c:ext>
            </c:extLst>
          </c:dPt>
          <c:dPt>
            <c:idx val="2"/>
            <c:invertIfNegative val="0"/>
            <c:bubble3D val="0"/>
            <c:spPr>
              <a:pattFill prst="dkDnDiag">
                <a:fgClr>
                  <a:schemeClr val="accent3"/>
                </a:fgClr>
                <a:bgClr>
                  <a:schemeClr val="bg1"/>
                </a:bgClr>
              </a:pattFill>
              <a:ln>
                <a:solidFill>
                  <a:schemeClr val="accent3"/>
                </a:solidFill>
              </a:ln>
              <a:effectLst/>
            </c:spPr>
            <c:extLst>
              <c:ext xmlns:c16="http://schemas.microsoft.com/office/drawing/2014/chart" uri="{C3380CC4-5D6E-409C-BE32-E72D297353CC}">
                <c16:uniqueId val="{00000035-CCCC-4900-978C-1DC480D2CD96}"/>
              </c:ext>
            </c:extLst>
          </c:dPt>
          <c:dPt>
            <c:idx val="3"/>
            <c:invertIfNegative val="0"/>
            <c:bubble3D val="0"/>
            <c:spPr>
              <a:pattFill prst="dkDnDiag">
                <a:fgClr>
                  <a:schemeClr val="accent4"/>
                </a:fgClr>
                <a:bgClr>
                  <a:schemeClr val="bg1"/>
                </a:bgClr>
              </a:pattFill>
              <a:ln>
                <a:solidFill>
                  <a:schemeClr val="accent4"/>
                </a:solidFill>
              </a:ln>
              <a:effectLst/>
            </c:spPr>
            <c:extLst>
              <c:ext xmlns:c16="http://schemas.microsoft.com/office/drawing/2014/chart" uri="{C3380CC4-5D6E-409C-BE32-E72D297353CC}">
                <c16:uniqueId val="{00000037-CCCC-4900-978C-1DC480D2CD96}"/>
              </c:ext>
            </c:extLst>
          </c:dPt>
          <c:dPt>
            <c:idx val="4"/>
            <c:invertIfNegative val="0"/>
            <c:bubble3D val="0"/>
            <c:spPr>
              <a:pattFill prst="dkDnDiag">
                <a:fgClr>
                  <a:schemeClr val="accent5"/>
                </a:fgClr>
                <a:bgClr>
                  <a:schemeClr val="bg1"/>
                </a:bgClr>
              </a:pattFill>
              <a:ln>
                <a:solidFill>
                  <a:schemeClr val="accent5"/>
                </a:solidFill>
              </a:ln>
              <a:effectLst/>
            </c:spPr>
            <c:extLst>
              <c:ext xmlns:c16="http://schemas.microsoft.com/office/drawing/2014/chart" uri="{C3380CC4-5D6E-409C-BE32-E72D297353CC}">
                <c16:uniqueId val="{00000039-CCCC-4900-978C-1DC480D2CD96}"/>
              </c:ext>
            </c:extLst>
          </c:dPt>
          <c:cat>
            <c:strRef>
              <c:f>WaterSource!$B$3:$F$3</c:f>
              <c:strCache>
                <c:ptCount val="5"/>
                <c:pt idx="0">
                  <c:v>Andhra Pradesh</c:v>
                </c:pt>
                <c:pt idx="1">
                  <c:v>Assam</c:v>
                </c:pt>
                <c:pt idx="2">
                  <c:v>Bihar</c:v>
                </c:pt>
                <c:pt idx="3">
                  <c:v>Kerala</c:v>
                </c:pt>
                <c:pt idx="4">
                  <c:v>Rajasthan</c:v>
                </c:pt>
              </c:strCache>
            </c:strRef>
          </c:cat>
          <c:val>
            <c:numRef>
              <c:f>WaterSource!$B$5:$F$5</c:f>
              <c:numCache>
                <c:formatCode>General</c:formatCode>
                <c:ptCount val="5"/>
                <c:pt idx="0">
                  <c:v>0.27031373643892376</c:v>
                </c:pt>
                <c:pt idx="1">
                  <c:v>0.14484019783051411</c:v>
                </c:pt>
                <c:pt idx="2">
                  <c:v>0.24196532089763739</c:v>
                </c:pt>
                <c:pt idx="3">
                  <c:v>0.15604660066728654</c:v>
                </c:pt>
                <c:pt idx="4">
                  <c:v>0.20417660661805009</c:v>
                </c:pt>
              </c:numCache>
            </c:numRef>
          </c:val>
          <c:extLst>
            <c:ext xmlns:c16="http://schemas.microsoft.com/office/drawing/2014/chart" uri="{C3380CC4-5D6E-409C-BE32-E72D297353CC}">
              <c16:uniqueId val="{0000002F-CCCC-4900-978C-1DC480D2CD96}"/>
            </c:ext>
          </c:extLst>
        </c:ser>
        <c:ser>
          <c:idx val="2"/>
          <c:order val="2"/>
          <c:tx>
            <c:strRef>
              <c:f>WaterSource!$A$6</c:f>
              <c:strCache>
                <c:ptCount val="1"/>
                <c:pt idx="0">
                  <c:v>Away</c:v>
                </c:pt>
              </c:strCache>
            </c:strRef>
          </c:tx>
          <c:spPr>
            <a:pattFill prst="wdDnDiag">
              <a:fgClr>
                <a:schemeClr val="accent1"/>
              </a:fgClr>
              <a:bgClr>
                <a:schemeClr val="bg1"/>
              </a:bgClr>
            </a:pattFill>
            <a:ln>
              <a:solidFill>
                <a:schemeClr val="accent1"/>
              </a:solidFill>
            </a:ln>
            <a:effectLst/>
          </c:spPr>
          <c:invertIfNegative val="0"/>
          <c:dPt>
            <c:idx val="1"/>
            <c:invertIfNegative val="0"/>
            <c:bubble3D val="0"/>
            <c:spPr>
              <a:pattFill prst="wdDnDiag">
                <a:fgClr>
                  <a:schemeClr val="accent2"/>
                </a:fgClr>
                <a:bgClr>
                  <a:schemeClr val="bg1"/>
                </a:bgClr>
              </a:pattFill>
              <a:ln>
                <a:solidFill>
                  <a:schemeClr val="accent2"/>
                </a:solidFill>
              </a:ln>
              <a:effectLst/>
            </c:spPr>
            <c:extLst>
              <c:ext xmlns:c16="http://schemas.microsoft.com/office/drawing/2014/chart" uri="{C3380CC4-5D6E-409C-BE32-E72D297353CC}">
                <c16:uniqueId val="{00000034-CCCC-4900-978C-1DC480D2CD96}"/>
              </c:ext>
            </c:extLst>
          </c:dPt>
          <c:dPt>
            <c:idx val="2"/>
            <c:invertIfNegative val="0"/>
            <c:bubble3D val="0"/>
            <c:spPr>
              <a:pattFill prst="wdDnDiag">
                <a:fgClr>
                  <a:schemeClr val="accent3"/>
                </a:fgClr>
                <a:bgClr>
                  <a:schemeClr val="bg1"/>
                </a:bgClr>
              </a:pattFill>
              <a:ln>
                <a:solidFill>
                  <a:schemeClr val="accent3"/>
                </a:solidFill>
              </a:ln>
              <a:effectLst/>
            </c:spPr>
            <c:extLst>
              <c:ext xmlns:c16="http://schemas.microsoft.com/office/drawing/2014/chart" uri="{C3380CC4-5D6E-409C-BE32-E72D297353CC}">
                <c16:uniqueId val="{00000036-CCCC-4900-978C-1DC480D2CD96}"/>
              </c:ext>
            </c:extLst>
          </c:dPt>
          <c:dPt>
            <c:idx val="3"/>
            <c:invertIfNegative val="0"/>
            <c:bubble3D val="0"/>
            <c:spPr>
              <a:pattFill prst="wdDnDiag">
                <a:fgClr>
                  <a:schemeClr val="accent4"/>
                </a:fgClr>
                <a:bgClr>
                  <a:schemeClr val="bg1"/>
                </a:bgClr>
              </a:pattFill>
              <a:ln>
                <a:solidFill>
                  <a:schemeClr val="accent4"/>
                </a:solidFill>
              </a:ln>
              <a:effectLst/>
            </c:spPr>
            <c:extLst>
              <c:ext xmlns:c16="http://schemas.microsoft.com/office/drawing/2014/chart" uri="{C3380CC4-5D6E-409C-BE32-E72D297353CC}">
                <c16:uniqueId val="{00000038-CCCC-4900-978C-1DC480D2CD96}"/>
              </c:ext>
            </c:extLst>
          </c:dPt>
          <c:dPt>
            <c:idx val="4"/>
            <c:invertIfNegative val="0"/>
            <c:bubble3D val="0"/>
            <c:spPr>
              <a:pattFill prst="wdDnDiag">
                <a:fgClr>
                  <a:schemeClr val="accent5"/>
                </a:fgClr>
                <a:bgClr>
                  <a:schemeClr val="bg1"/>
                </a:bgClr>
              </a:pattFill>
              <a:ln>
                <a:solidFill>
                  <a:schemeClr val="accent5"/>
                </a:solidFill>
              </a:ln>
              <a:effectLst/>
            </c:spPr>
            <c:extLst>
              <c:ext xmlns:c16="http://schemas.microsoft.com/office/drawing/2014/chart" uri="{C3380CC4-5D6E-409C-BE32-E72D297353CC}">
                <c16:uniqueId val="{0000003A-CCCC-4900-978C-1DC480D2CD96}"/>
              </c:ext>
            </c:extLst>
          </c:dPt>
          <c:cat>
            <c:strRef>
              <c:f>WaterSource!$B$3:$F$3</c:f>
              <c:strCache>
                <c:ptCount val="5"/>
                <c:pt idx="0">
                  <c:v>Andhra Pradesh</c:v>
                </c:pt>
                <c:pt idx="1">
                  <c:v>Assam</c:v>
                </c:pt>
                <c:pt idx="2">
                  <c:v>Bihar</c:v>
                </c:pt>
                <c:pt idx="3">
                  <c:v>Kerala</c:v>
                </c:pt>
                <c:pt idx="4">
                  <c:v>Rajasthan</c:v>
                </c:pt>
              </c:strCache>
            </c:strRef>
          </c:cat>
          <c:val>
            <c:numRef>
              <c:f>WaterSource!$B$6:$F$6</c:f>
              <c:numCache>
                <c:formatCode>General</c:formatCode>
                <c:ptCount val="5"/>
                <c:pt idx="0">
                  <c:v>0.11199462430429015</c:v>
                </c:pt>
                <c:pt idx="1">
                  <c:v>0.11150824986492665</c:v>
                </c:pt>
                <c:pt idx="2">
                  <c:v>0.11279210573776827</c:v>
                </c:pt>
                <c:pt idx="3">
                  <c:v>5.0082955021969404E-2</c:v>
                </c:pt>
                <c:pt idx="4">
                  <c:v>0.10399755699050463</c:v>
                </c:pt>
              </c:numCache>
            </c:numRef>
          </c:val>
          <c:extLst>
            <c:ext xmlns:c16="http://schemas.microsoft.com/office/drawing/2014/chart" uri="{C3380CC4-5D6E-409C-BE32-E72D297353CC}">
              <c16:uniqueId val="{00000030-CCCC-4900-978C-1DC480D2CD96}"/>
            </c:ext>
          </c:extLst>
        </c:ser>
        <c:dLbls>
          <c:showLegendKey val="0"/>
          <c:showVal val="0"/>
          <c:showCatName val="0"/>
          <c:showSerName val="0"/>
          <c:showPercent val="0"/>
          <c:showBubbleSize val="0"/>
        </c:dLbls>
        <c:gapWidth val="150"/>
        <c:overlap val="100"/>
        <c:axId val="1711415968"/>
        <c:axId val="1711705856"/>
      </c:barChart>
      <c:catAx>
        <c:axId val="171141596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2011</a:t>
                </a:r>
              </a:p>
            </c:rich>
          </c:tx>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1705856"/>
        <c:crosses val="autoZero"/>
        <c:auto val="1"/>
        <c:lblAlgn val="ctr"/>
        <c:lblOffset val="100"/>
        <c:noMultiLvlLbl val="0"/>
      </c:catAx>
      <c:valAx>
        <c:axId val="1711705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Percentage of total households</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1415968"/>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WaterSource!$A$9</c:f>
          <c:strCache>
            <c:ptCount val="1"/>
            <c:pt idx="0">
              <c:v>Table 1. Source of drinking water - Rajasthan (2011)</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331861683368095E-2"/>
          <c:y val="7.4960844093449705E-2"/>
          <c:w val="0.91254600060195501"/>
          <c:h val="0.82011946808439495"/>
        </c:manualLayout>
      </c:layout>
      <c:barChart>
        <c:barDir val="col"/>
        <c:grouping val="clustered"/>
        <c:varyColors val="0"/>
        <c:ser>
          <c:idx val="0"/>
          <c:order val="0"/>
          <c:tx>
            <c:strRef>
              <c:f>WaterSource!$B$10</c:f>
              <c:strCache>
                <c:ptCount val="1"/>
                <c:pt idx="0">
                  <c:v>Percentage from total</c:v>
                </c:pt>
              </c:strCache>
            </c:strRef>
          </c:tx>
          <c:spPr>
            <a:solidFill>
              <a:schemeClr val="accent1"/>
            </a:solidFill>
            <a:ln>
              <a:noFill/>
            </a:ln>
            <a:effectLst/>
          </c:spPr>
          <c:invertIfNegative val="0"/>
          <c:cat>
            <c:strRef>
              <c:f>WaterSource!$A$11:$A$13</c:f>
              <c:strCache>
                <c:ptCount val="3"/>
                <c:pt idx="0">
                  <c:v>Within the premises</c:v>
                </c:pt>
                <c:pt idx="1">
                  <c:v>Near the premises</c:v>
                </c:pt>
                <c:pt idx="2">
                  <c:v>Away</c:v>
                </c:pt>
              </c:strCache>
            </c:strRef>
          </c:cat>
          <c:val>
            <c:numRef>
              <c:f>WaterSource!$B$11:$B$13</c:f>
              <c:numCache>
                <c:formatCode>General</c:formatCode>
                <c:ptCount val="3"/>
                <c:pt idx="0">
                  <c:v>0.69182583639144524</c:v>
                </c:pt>
                <c:pt idx="1">
                  <c:v>0.20417660661805009</c:v>
                </c:pt>
                <c:pt idx="2">
                  <c:v>0.10399755699050463</c:v>
                </c:pt>
              </c:numCache>
            </c:numRef>
          </c:val>
          <c:extLst>
            <c:ext xmlns:c16="http://schemas.microsoft.com/office/drawing/2014/chart" uri="{C3380CC4-5D6E-409C-BE32-E72D297353CC}">
              <c16:uniqueId val="{00000000-B9AA-4682-856D-283D256A2298}"/>
            </c:ext>
          </c:extLst>
        </c:ser>
        <c:dLbls>
          <c:showLegendKey val="0"/>
          <c:showVal val="0"/>
          <c:showCatName val="0"/>
          <c:showSerName val="0"/>
          <c:showPercent val="0"/>
          <c:showBubbleSize val="0"/>
        </c:dLbls>
        <c:gapWidth val="219"/>
        <c:overlap val="-27"/>
        <c:axId val="1639269840"/>
        <c:axId val="1711258256"/>
      </c:barChart>
      <c:catAx>
        <c:axId val="1639269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1258256"/>
        <c:crosses val="autoZero"/>
        <c:auto val="1"/>
        <c:lblAlgn val="ctr"/>
        <c:lblOffset val="100"/>
        <c:noMultiLvlLbl val="0"/>
      </c:catAx>
      <c:valAx>
        <c:axId val="1711258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Percentage from total households</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9269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WaterSource!$A$15</c:f>
          <c:strCache>
            <c:ptCount val="1"/>
            <c:pt idx="0">
              <c:v>Table 2. Source of drinking water - Andhra Pradesh (2011)</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769984064819095E-2"/>
          <c:y val="7.6405976332359099E-2"/>
          <c:w val="0.90610787822050398"/>
          <c:h val="0.83484275732695301"/>
        </c:manualLayout>
      </c:layout>
      <c:barChart>
        <c:barDir val="col"/>
        <c:grouping val="clustered"/>
        <c:varyColors val="0"/>
        <c:ser>
          <c:idx val="0"/>
          <c:order val="0"/>
          <c:tx>
            <c:strRef>
              <c:f>WaterSource!$B$16</c:f>
              <c:strCache>
                <c:ptCount val="1"/>
                <c:pt idx="0">
                  <c:v>Percentage from total</c:v>
                </c:pt>
              </c:strCache>
            </c:strRef>
          </c:tx>
          <c:spPr>
            <a:solidFill>
              <a:schemeClr val="accent1"/>
            </a:solidFill>
            <a:ln>
              <a:noFill/>
            </a:ln>
            <a:effectLst/>
          </c:spPr>
          <c:invertIfNegative val="0"/>
          <c:cat>
            <c:strRef>
              <c:f>WaterSource!$A$17:$A$19</c:f>
              <c:strCache>
                <c:ptCount val="3"/>
                <c:pt idx="0">
                  <c:v>Within the premises</c:v>
                </c:pt>
                <c:pt idx="1">
                  <c:v>Near the premises</c:v>
                </c:pt>
                <c:pt idx="2">
                  <c:v>Away</c:v>
                </c:pt>
              </c:strCache>
            </c:strRef>
          </c:cat>
          <c:val>
            <c:numRef>
              <c:f>WaterSource!$B$17:$B$19</c:f>
              <c:numCache>
                <c:formatCode>General</c:formatCode>
                <c:ptCount val="3"/>
                <c:pt idx="0">
                  <c:v>0.61769163925678616</c:v>
                </c:pt>
                <c:pt idx="1">
                  <c:v>0.27031373643892376</c:v>
                </c:pt>
                <c:pt idx="2">
                  <c:v>0.11199462430429015</c:v>
                </c:pt>
              </c:numCache>
            </c:numRef>
          </c:val>
          <c:extLst>
            <c:ext xmlns:c16="http://schemas.microsoft.com/office/drawing/2014/chart" uri="{C3380CC4-5D6E-409C-BE32-E72D297353CC}">
              <c16:uniqueId val="{00000000-4569-4F44-9427-AE0B50D909D6}"/>
            </c:ext>
          </c:extLst>
        </c:ser>
        <c:dLbls>
          <c:showLegendKey val="0"/>
          <c:showVal val="0"/>
          <c:showCatName val="0"/>
          <c:showSerName val="0"/>
          <c:showPercent val="0"/>
          <c:showBubbleSize val="0"/>
        </c:dLbls>
        <c:gapWidth val="219"/>
        <c:overlap val="-27"/>
        <c:axId val="1711791616"/>
        <c:axId val="1711796336"/>
      </c:barChart>
      <c:catAx>
        <c:axId val="1711791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1796336"/>
        <c:crosses val="autoZero"/>
        <c:auto val="1"/>
        <c:lblAlgn val="ctr"/>
        <c:lblOffset val="100"/>
        <c:noMultiLvlLbl val="0"/>
      </c:catAx>
      <c:valAx>
        <c:axId val="1711796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Percentage from total households</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1791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WaterSource!$A$21</c:f>
          <c:strCache>
            <c:ptCount val="1"/>
            <c:pt idx="0">
              <c:v>Table 3. Source of drinking water - Bihar (2011)</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769984064819095E-2"/>
          <c:y val="7.6405976332359099E-2"/>
          <c:w val="0.90610787822050398"/>
          <c:h val="0.80452696704920301"/>
        </c:manualLayout>
      </c:layout>
      <c:barChart>
        <c:barDir val="col"/>
        <c:grouping val="clustered"/>
        <c:varyColors val="0"/>
        <c:ser>
          <c:idx val="0"/>
          <c:order val="0"/>
          <c:tx>
            <c:strRef>
              <c:f>WaterSource!$B$22</c:f>
              <c:strCache>
                <c:ptCount val="1"/>
                <c:pt idx="0">
                  <c:v>Percentage from total</c:v>
                </c:pt>
              </c:strCache>
            </c:strRef>
          </c:tx>
          <c:spPr>
            <a:solidFill>
              <a:schemeClr val="accent1"/>
            </a:solidFill>
            <a:ln>
              <a:noFill/>
            </a:ln>
            <a:effectLst/>
          </c:spPr>
          <c:invertIfNegative val="0"/>
          <c:cat>
            <c:strRef>
              <c:f>WaterSource!$A$23:$A$25</c:f>
              <c:strCache>
                <c:ptCount val="3"/>
                <c:pt idx="0">
                  <c:v>Within the premises</c:v>
                </c:pt>
                <c:pt idx="1">
                  <c:v>Near the premises</c:v>
                </c:pt>
                <c:pt idx="2">
                  <c:v>Away</c:v>
                </c:pt>
              </c:strCache>
            </c:strRef>
          </c:cat>
          <c:val>
            <c:numRef>
              <c:f>WaterSource!$B$23:$B$25</c:f>
              <c:numCache>
                <c:formatCode>General</c:formatCode>
                <c:ptCount val="3"/>
                <c:pt idx="0">
                  <c:v>0.64524257336459434</c:v>
                </c:pt>
                <c:pt idx="1">
                  <c:v>0.24196532089763739</c:v>
                </c:pt>
                <c:pt idx="2">
                  <c:v>0.11279210573776827</c:v>
                </c:pt>
              </c:numCache>
            </c:numRef>
          </c:val>
          <c:extLst>
            <c:ext xmlns:c16="http://schemas.microsoft.com/office/drawing/2014/chart" uri="{C3380CC4-5D6E-409C-BE32-E72D297353CC}">
              <c16:uniqueId val="{00000000-EEBA-491B-BB09-2A48D4329C88}"/>
            </c:ext>
          </c:extLst>
        </c:ser>
        <c:dLbls>
          <c:showLegendKey val="0"/>
          <c:showVal val="0"/>
          <c:showCatName val="0"/>
          <c:showSerName val="0"/>
          <c:showPercent val="0"/>
          <c:showBubbleSize val="0"/>
        </c:dLbls>
        <c:gapWidth val="219"/>
        <c:overlap val="-27"/>
        <c:axId val="1709010176"/>
        <c:axId val="1709014656"/>
      </c:barChart>
      <c:catAx>
        <c:axId val="1709010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09014656"/>
        <c:crosses val="autoZero"/>
        <c:auto val="1"/>
        <c:lblAlgn val="ctr"/>
        <c:lblOffset val="100"/>
        <c:noMultiLvlLbl val="0"/>
      </c:catAx>
      <c:valAx>
        <c:axId val="1709014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Percentage from total households</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09010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WaterSource!$A$27</c:f>
          <c:strCache>
            <c:ptCount val="1"/>
            <c:pt idx="0">
              <c:v>Table 4. Source of drinking water - Assam (2011)</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769984064819095E-2"/>
          <c:y val="7.6405976332359099E-2"/>
          <c:w val="0.90610787822050398"/>
          <c:h val="0.82069538853066903"/>
        </c:manualLayout>
      </c:layout>
      <c:barChart>
        <c:barDir val="col"/>
        <c:grouping val="clustered"/>
        <c:varyColors val="0"/>
        <c:ser>
          <c:idx val="0"/>
          <c:order val="0"/>
          <c:tx>
            <c:strRef>
              <c:f>WaterSource!$B$28</c:f>
              <c:strCache>
                <c:ptCount val="1"/>
                <c:pt idx="0">
                  <c:v>Percentage from total</c:v>
                </c:pt>
              </c:strCache>
            </c:strRef>
          </c:tx>
          <c:spPr>
            <a:solidFill>
              <a:schemeClr val="accent1"/>
            </a:solidFill>
            <a:ln>
              <a:noFill/>
            </a:ln>
            <a:effectLst/>
          </c:spPr>
          <c:invertIfNegative val="0"/>
          <c:cat>
            <c:strRef>
              <c:f>WaterSource!$A$29:$A$31</c:f>
              <c:strCache>
                <c:ptCount val="3"/>
                <c:pt idx="0">
                  <c:v>Within the premises</c:v>
                </c:pt>
                <c:pt idx="1">
                  <c:v>Near the premises</c:v>
                </c:pt>
                <c:pt idx="2">
                  <c:v>Away</c:v>
                </c:pt>
              </c:strCache>
            </c:strRef>
          </c:cat>
          <c:val>
            <c:numRef>
              <c:f>WaterSource!$B$29:$B$31</c:f>
              <c:numCache>
                <c:formatCode>General</c:formatCode>
                <c:ptCount val="3"/>
                <c:pt idx="0">
                  <c:v>0.74365155230455926</c:v>
                </c:pt>
                <c:pt idx="1">
                  <c:v>0.14484019783051411</c:v>
                </c:pt>
                <c:pt idx="2">
                  <c:v>0.11150824986492665</c:v>
                </c:pt>
              </c:numCache>
            </c:numRef>
          </c:val>
          <c:extLst>
            <c:ext xmlns:c16="http://schemas.microsoft.com/office/drawing/2014/chart" uri="{C3380CC4-5D6E-409C-BE32-E72D297353CC}">
              <c16:uniqueId val="{00000000-16D6-4A57-AE3F-97274F6AB436}"/>
            </c:ext>
          </c:extLst>
        </c:ser>
        <c:dLbls>
          <c:showLegendKey val="0"/>
          <c:showVal val="0"/>
          <c:showCatName val="0"/>
          <c:showSerName val="0"/>
          <c:showPercent val="0"/>
          <c:showBubbleSize val="0"/>
        </c:dLbls>
        <c:gapWidth val="219"/>
        <c:overlap val="-27"/>
        <c:axId val="1712347456"/>
        <c:axId val="1712352096"/>
      </c:barChart>
      <c:catAx>
        <c:axId val="171234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2352096"/>
        <c:crosses val="autoZero"/>
        <c:auto val="1"/>
        <c:lblAlgn val="ctr"/>
        <c:lblOffset val="100"/>
        <c:noMultiLvlLbl val="0"/>
      </c:catAx>
      <c:valAx>
        <c:axId val="1712352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Percentage from total households</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2347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WaterSource!$A$33</c:f>
          <c:strCache>
            <c:ptCount val="1"/>
            <c:pt idx="0">
              <c:v>Table 5. Source of drinking water - Kerala (2011)</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331861683368095E-2"/>
          <c:y val="7.4960844093449705E-2"/>
          <c:w val="0.91254600060195501"/>
          <c:h val="0.822140520769579"/>
        </c:manualLayout>
      </c:layout>
      <c:barChart>
        <c:barDir val="col"/>
        <c:grouping val="clustered"/>
        <c:varyColors val="0"/>
        <c:ser>
          <c:idx val="0"/>
          <c:order val="0"/>
          <c:tx>
            <c:strRef>
              <c:f>WaterSource!$B$34</c:f>
              <c:strCache>
                <c:ptCount val="1"/>
                <c:pt idx="0">
                  <c:v>Percentage from total</c:v>
                </c:pt>
              </c:strCache>
            </c:strRef>
          </c:tx>
          <c:spPr>
            <a:solidFill>
              <a:schemeClr val="accent1"/>
            </a:solidFill>
            <a:ln>
              <a:noFill/>
            </a:ln>
            <a:effectLst/>
          </c:spPr>
          <c:invertIfNegative val="0"/>
          <c:cat>
            <c:strRef>
              <c:f>WaterSource!$A$35:$A$37</c:f>
              <c:strCache>
                <c:ptCount val="3"/>
                <c:pt idx="0">
                  <c:v>Within the premises</c:v>
                </c:pt>
                <c:pt idx="1">
                  <c:v>Near the premises</c:v>
                </c:pt>
                <c:pt idx="2">
                  <c:v>Away</c:v>
                </c:pt>
              </c:strCache>
            </c:strRef>
          </c:cat>
          <c:val>
            <c:numRef>
              <c:f>WaterSource!$B$35:$B$37</c:f>
              <c:numCache>
                <c:formatCode>General</c:formatCode>
                <c:ptCount val="3"/>
                <c:pt idx="0">
                  <c:v>0.79387044431074405</c:v>
                </c:pt>
                <c:pt idx="1">
                  <c:v>0.15604660066728654</c:v>
                </c:pt>
                <c:pt idx="2">
                  <c:v>5.0082955021969404E-2</c:v>
                </c:pt>
              </c:numCache>
            </c:numRef>
          </c:val>
          <c:extLst>
            <c:ext xmlns:c16="http://schemas.microsoft.com/office/drawing/2014/chart" uri="{C3380CC4-5D6E-409C-BE32-E72D297353CC}">
              <c16:uniqueId val="{00000000-D735-4E05-8E0D-5102E59D1B9F}"/>
            </c:ext>
          </c:extLst>
        </c:ser>
        <c:dLbls>
          <c:showLegendKey val="0"/>
          <c:showVal val="0"/>
          <c:showCatName val="0"/>
          <c:showSerName val="0"/>
          <c:showPercent val="0"/>
          <c:showBubbleSize val="0"/>
        </c:dLbls>
        <c:gapWidth val="219"/>
        <c:overlap val="-27"/>
        <c:axId val="1711746336"/>
        <c:axId val="1711809536"/>
      </c:barChart>
      <c:catAx>
        <c:axId val="1711746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1809536"/>
        <c:crosses val="autoZero"/>
        <c:auto val="1"/>
        <c:lblAlgn val="ctr"/>
        <c:lblOffset val="100"/>
        <c:noMultiLvlLbl val="0"/>
      </c:catAx>
      <c:valAx>
        <c:axId val="1711809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Percentage from total households</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1746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CultivatedLand!$A$3</c:f>
          <c:strCache>
            <c:ptCount val="1"/>
            <c:pt idx="0">
              <c:v>Cultivated area as a percentage of total land (ha)</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020641221092906E-2"/>
          <c:y val="0.12706777945060099"/>
          <c:w val="0.90989962540091396"/>
          <c:h val="0.79255744481468504"/>
        </c:manualLayout>
      </c:layout>
      <c:barChart>
        <c:barDir val="col"/>
        <c:grouping val="clustered"/>
        <c:varyColors val="0"/>
        <c:ser>
          <c:idx val="0"/>
          <c:order val="0"/>
          <c:tx>
            <c:strRef>
              <c:f>CultivatedLand!$A$5</c:f>
              <c:strCache>
                <c:ptCount val="1"/>
                <c:pt idx="0">
                  <c:v>Andhra Pradesh</c:v>
                </c:pt>
              </c:strCache>
            </c:strRef>
          </c:tx>
          <c:spPr>
            <a:solidFill>
              <a:schemeClr val="accent1"/>
            </a:solidFill>
            <a:ln>
              <a:noFill/>
            </a:ln>
            <a:effectLst/>
          </c:spPr>
          <c:invertIfNegative val="0"/>
          <c:cat>
            <c:strRef>
              <c:f>(CultivatedLand!$B$4,CultivatedLand!$E$4)</c:f>
              <c:strCache>
                <c:ptCount val="2"/>
                <c:pt idx="0">
                  <c:v>1991-92</c:v>
                </c:pt>
                <c:pt idx="1">
                  <c:v>2010-11</c:v>
                </c:pt>
              </c:strCache>
            </c:strRef>
          </c:cat>
          <c:val>
            <c:numRef>
              <c:f>(CultivatedLand!$B$5,CultivatedLand!$E$5)</c:f>
              <c:numCache>
                <c:formatCode>General</c:formatCode>
                <c:ptCount val="2"/>
                <c:pt idx="0">
                  <c:v>0.97578122564931447</c:v>
                </c:pt>
                <c:pt idx="1">
                  <c:v>0.97422352595970718</c:v>
                </c:pt>
              </c:numCache>
            </c:numRef>
          </c:val>
          <c:extLst>
            <c:ext xmlns:c16="http://schemas.microsoft.com/office/drawing/2014/chart" uri="{C3380CC4-5D6E-409C-BE32-E72D297353CC}">
              <c16:uniqueId val="{00000000-9129-4804-A56A-3BF25F98D0EF}"/>
            </c:ext>
          </c:extLst>
        </c:ser>
        <c:ser>
          <c:idx val="1"/>
          <c:order val="1"/>
          <c:tx>
            <c:strRef>
              <c:f>CultivatedLand!$A$6</c:f>
              <c:strCache>
                <c:ptCount val="1"/>
                <c:pt idx="0">
                  <c:v>Assam</c:v>
                </c:pt>
              </c:strCache>
            </c:strRef>
          </c:tx>
          <c:spPr>
            <a:solidFill>
              <a:schemeClr val="accent2"/>
            </a:solidFill>
            <a:ln>
              <a:noFill/>
            </a:ln>
            <a:effectLst/>
          </c:spPr>
          <c:invertIfNegative val="0"/>
          <c:cat>
            <c:strRef>
              <c:f>(CultivatedLand!$B$4,CultivatedLand!$E$4)</c:f>
              <c:strCache>
                <c:ptCount val="2"/>
                <c:pt idx="0">
                  <c:v>1991-92</c:v>
                </c:pt>
                <c:pt idx="1">
                  <c:v>2010-11</c:v>
                </c:pt>
              </c:strCache>
            </c:strRef>
          </c:cat>
          <c:val>
            <c:numRef>
              <c:f>(CultivatedLand!$B$6,CultivatedLand!$E$6)</c:f>
              <c:numCache>
                <c:formatCode>General</c:formatCode>
                <c:ptCount val="2"/>
                <c:pt idx="0">
                  <c:v>0.95265240888094727</c:v>
                </c:pt>
                <c:pt idx="1">
                  <c:v>0.97060722157202062</c:v>
                </c:pt>
              </c:numCache>
            </c:numRef>
          </c:val>
          <c:extLst>
            <c:ext xmlns:c16="http://schemas.microsoft.com/office/drawing/2014/chart" uri="{C3380CC4-5D6E-409C-BE32-E72D297353CC}">
              <c16:uniqueId val="{00000001-9129-4804-A56A-3BF25F98D0EF}"/>
            </c:ext>
          </c:extLst>
        </c:ser>
        <c:ser>
          <c:idx val="2"/>
          <c:order val="2"/>
          <c:tx>
            <c:strRef>
              <c:f>CultivatedLand!$A$7</c:f>
              <c:strCache>
                <c:ptCount val="1"/>
                <c:pt idx="0">
                  <c:v>Bihar</c:v>
                </c:pt>
              </c:strCache>
            </c:strRef>
          </c:tx>
          <c:spPr>
            <a:solidFill>
              <a:schemeClr val="accent3"/>
            </a:solidFill>
            <a:ln>
              <a:noFill/>
            </a:ln>
            <a:effectLst/>
          </c:spPr>
          <c:invertIfNegative val="0"/>
          <c:cat>
            <c:strRef>
              <c:f>(CultivatedLand!$B$4,CultivatedLand!$E$4)</c:f>
              <c:strCache>
                <c:ptCount val="2"/>
                <c:pt idx="0">
                  <c:v>1991-92</c:v>
                </c:pt>
                <c:pt idx="1">
                  <c:v>2010-11</c:v>
                </c:pt>
              </c:strCache>
            </c:strRef>
          </c:cat>
          <c:val>
            <c:numRef>
              <c:f>(CultivatedLand!$B$7,CultivatedLand!$E$7)</c:f>
              <c:numCache>
                <c:formatCode>General</c:formatCode>
                <c:ptCount val="2"/>
                <c:pt idx="0">
                  <c:v>0.85596554720805951</c:v>
                </c:pt>
                <c:pt idx="1">
                  <c:v>0.9603432358610744</c:v>
                </c:pt>
              </c:numCache>
            </c:numRef>
          </c:val>
          <c:extLst>
            <c:ext xmlns:c16="http://schemas.microsoft.com/office/drawing/2014/chart" uri="{C3380CC4-5D6E-409C-BE32-E72D297353CC}">
              <c16:uniqueId val="{00000002-9129-4804-A56A-3BF25F98D0EF}"/>
            </c:ext>
          </c:extLst>
        </c:ser>
        <c:ser>
          <c:idx val="3"/>
          <c:order val="3"/>
          <c:tx>
            <c:strRef>
              <c:f>CultivatedLand!$A$8</c:f>
              <c:strCache>
                <c:ptCount val="1"/>
                <c:pt idx="0">
                  <c:v>Kerala</c:v>
                </c:pt>
              </c:strCache>
            </c:strRef>
          </c:tx>
          <c:spPr>
            <a:solidFill>
              <a:schemeClr val="accent4"/>
            </a:solidFill>
            <a:ln>
              <a:noFill/>
            </a:ln>
            <a:effectLst/>
          </c:spPr>
          <c:invertIfNegative val="0"/>
          <c:cat>
            <c:strRef>
              <c:f>(CultivatedLand!$B$4,CultivatedLand!$E$4)</c:f>
              <c:strCache>
                <c:ptCount val="2"/>
                <c:pt idx="0">
                  <c:v>1991-92</c:v>
                </c:pt>
                <c:pt idx="1">
                  <c:v>2010-11</c:v>
                </c:pt>
              </c:strCache>
            </c:strRef>
          </c:cat>
          <c:val>
            <c:numRef>
              <c:f>(CultivatedLand!$B$8,CultivatedLand!$E$8)</c:f>
              <c:numCache>
                <c:formatCode>General</c:formatCode>
                <c:ptCount val="2"/>
                <c:pt idx="0">
                  <c:v>0.85787832542840503</c:v>
                </c:pt>
                <c:pt idx="1">
                  <c:v>0.85685682439158706</c:v>
                </c:pt>
              </c:numCache>
            </c:numRef>
          </c:val>
          <c:extLst>
            <c:ext xmlns:c16="http://schemas.microsoft.com/office/drawing/2014/chart" uri="{C3380CC4-5D6E-409C-BE32-E72D297353CC}">
              <c16:uniqueId val="{00000003-9129-4804-A56A-3BF25F98D0EF}"/>
            </c:ext>
          </c:extLst>
        </c:ser>
        <c:ser>
          <c:idx val="4"/>
          <c:order val="4"/>
          <c:tx>
            <c:strRef>
              <c:f>CultivatedLand!$A$9</c:f>
              <c:strCache>
                <c:ptCount val="1"/>
                <c:pt idx="0">
                  <c:v>Rajasthan</c:v>
                </c:pt>
              </c:strCache>
            </c:strRef>
          </c:tx>
          <c:spPr>
            <a:solidFill>
              <a:schemeClr val="accent5"/>
            </a:solidFill>
            <a:ln>
              <a:noFill/>
            </a:ln>
            <a:effectLst/>
          </c:spPr>
          <c:invertIfNegative val="0"/>
          <c:cat>
            <c:strRef>
              <c:f>(CultivatedLand!$B$4,CultivatedLand!$E$4)</c:f>
              <c:strCache>
                <c:ptCount val="2"/>
                <c:pt idx="0">
                  <c:v>1991-92</c:v>
                </c:pt>
                <c:pt idx="1">
                  <c:v>2010-11</c:v>
                </c:pt>
              </c:strCache>
            </c:strRef>
          </c:cat>
          <c:val>
            <c:numRef>
              <c:f>(CultivatedLand!$B$9,CultivatedLand!$E$9)</c:f>
              <c:numCache>
                <c:formatCode>General</c:formatCode>
                <c:ptCount val="2"/>
                <c:pt idx="0">
                  <c:v>0.87884488324596</c:v>
                </c:pt>
                <c:pt idx="1">
                  <c:v>0.92476129263324336</c:v>
                </c:pt>
              </c:numCache>
            </c:numRef>
          </c:val>
          <c:extLst>
            <c:ext xmlns:c16="http://schemas.microsoft.com/office/drawing/2014/chart" uri="{C3380CC4-5D6E-409C-BE32-E72D297353CC}">
              <c16:uniqueId val="{00000004-9129-4804-A56A-3BF25F98D0EF}"/>
            </c:ext>
          </c:extLst>
        </c:ser>
        <c:dLbls>
          <c:showLegendKey val="0"/>
          <c:showVal val="0"/>
          <c:showCatName val="0"/>
          <c:showSerName val="0"/>
          <c:showPercent val="0"/>
          <c:showBubbleSize val="0"/>
        </c:dLbls>
        <c:gapWidth val="219"/>
        <c:overlap val="-27"/>
        <c:axId val="1711976624"/>
        <c:axId val="1711981344"/>
      </c:barChart>
      <c:catAx>
        <c:axId val="171197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1981344"/>
        <c:crosses val="autoZero"/>
        <c:auto val="1"/>
        <c:lblAlgn val="ctr"/>
        <c:lblOffset val="100"/>
        <c:noMultiLvlLbl val="0"/>
      </c:catAx>
      <c:valAx>
        <c:axId val="1711981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Percentage of total land</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1976624"/>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CultivatedLand!$A$3</c:f>
          <c:strCache>
            <c:ptCount val="1"/>
            <c:pt idx="0">
              <c:v>Cultivated area as a percentage of total land (ha)</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941034291106E-2"/>
          <c:y val="0.12752985667712799"/>
          <c:w val="0.89793682799421703"/>
          <c:h val="0.76552940281553306"/>
        </c:manualLayout>
      </c:layout>
      <c:lineChart>
        <c:grouping val="standard"/>
        <c:varyColors val="0"/>
        <c:ser>
          <c:idx val="0"/>
          <c:order val="0"/>
          <c:tx>
            <c:strRef>
              <c:f>CultivatedLand!$A$5</c:f>
              <c:strCache>
                <c:ptCount val="1"/>
                <c:pt idx="0">
                  <c:v>Andhra Pradesh</c:v>
                </c:pt>
              </c:strCache>
            </c:strRef>
          </c:tx>
          <c:spPr>
            <a:ln w="28575" cap="rnd">
              <a:solidFill>
                <a:schemeClr val="accent1"/>
              </a:solidFill>
              <a:round/>
            </a:ln>
            <a:effectLst/>
          </c:spPr>
          <c:marker>
            <c:symbol val="none"/>
          </c:marker>
          <c:cat>
            <c:strRef>
              <c:f>CultivatedLand!$B$4:$E$4</c:f>
              <c:strCache>
                <c:ptCount val="4"/>
                <c:pt idx="0">
                  <c:v>1991-92</c:v>
                </c:pt>
                <c:pt idx="1">
                  <c:v>2000-01</c:v>
                </c:pt>
                <c:pt idx="2">
                  <c:v>2005-06</c:v>
                </c:pt>
                <c:pt idx="3">
                  <c:v>2010-11</c:v>
                </c:pt>
              </c:strCache>
            </c:strRef>
          </c:cat>
          <c:val>
            <c:numRef>
              <c:f>CultivatedLand!$B$5:$E$5</c:f>
              <c:numCache>
                <c:formatCode>General</c:formatCode>
                <c:ptCount val="4"/>
                <c:pt idx="0">
                  <c:v>0.97578122564931447</c:v>
                </c:pt>
                <c:pt idx="1">
                  <c:v>0.98256808617571612</c:v>
                </c:pt>
                <c:pt idx="2">
                  <c:v>0.97882701703353514</c:v>
                </c:pt>
                <c:pt idx="3">
                  <c:v>0.97422352595970718</c:v>
                </c:pt>
              </c:numCache>
            </c:numRef>
          </c:val>
          <c:smooth val="0"/>
          <c:extLst>
            <c:ext xmlns:c16="http://schemas.microsoft.com/office/drawing/2014/chart" uri="{C3380CC4-5D6E-409C-BE32-E72D297353CC}">
              <c16:uniqueId val="{00000000-6FF4-4797-BBD8-DC69B5F93EF2}"/>
            </c:ext>
          </c:extLst>
        </c:ser>
        <c:ser>
          <c:idx val="1"/>
          <c:order val="1"/>
          <c:tx>
            <c:strRef>
              <c:f>CultivatedLand!$A$6</c:f>
              <c:strCache>
                <c:ptCount val="1"/>
                <c:pt idx="0">
                  <c:v>Assam</c:v>
                </c:pt>
              </c:strCache>
            </c:strRef>
          </c:tx>
          <c:spPr>
            <a:ln w="28575" cap="rnd">
              <a:solidFill>
                <a:schemeClr val="accent2"/>
              </a:solidFill>
              <a:round/>
            </a:ln>
            <a:effectLst/>
          </c:spPr>
          <c:marker>
            <c:symbol val="none"/>
          </c:marker>
          <c:cat>
            <c:strRef>
              <c:f>CultivatedLand!$B$4:$E$4</c:f>
              <c:strCache>
                <c:ptCount val="4"/>
                <c:pt idx="0">
                  <c:v>1991-92</c:v>
                </c:pt>
                <c:pt idx="1">
                  <c:v>2000-01</c:v>
                </c:pt>
                <c:pt idx="2">
                  <c:v>2005-06</c:v>
                </c:pt>
                <c:pt idx="3">
                  <c:v>2010-11</c:v>
                </c:pt>
              </c:strCache>
            </c:strRef>
          </c:cat>
          <c:val>
            <c:numRef>
              <c:f>CultivatedLand!$B$6:$E$6</c:f>
              <c:numCache>
                <c:formatCode>General</c:formatCode>
                <c:ptCount val="4"/>
                <c:pt idx="0">
                  <c:v>0.95265240888094727</c:v>
                </c:pt>
                <c:pt idx="1">
                  <c:v>0.96719850923920969</c:v>
                </c:pt>
                <c:pt idx="2">
                  <c:v>0.96815593547474976</c:v>
                </c:pt>
                <c:pt idx="3">
                  <c:v>0.97060722157202062</c:v>
                </c:pt>
              </c:numCache>
            </c:numRef>
          </c:val>
          <c:smooth val="0"/>
          <c:extLst>
            <c:ext xmlns:c16="http://schemas.microsoft.com/office/drawing/2014/chart" uri="{C3380CC4-5D6E-409C-BE32-E72D297353CC}">
              <c16:uniqueId val="{00000001-6FF4-4797-BBD8-DC69B5F93EF2}"/>
            </c:ext>
          </c:extLst>
        </c:ser>
        <c:ser>
          <c:idx val="2"/>
          <c:order val="2"/>
          <c:tx>
            <c:strRef>
              <c:f>CultivatedLand!$A$7</c:f>
              <c:strCache>
                <c:ptCount val="1"/>
                <c:pt idx="0">
                  <c:v>Bihar</c:v>
                </c:pt>
              </c:strCache>
            </c:strRef>
          </c:tx>
          <c:spPr>
            <a:ln w="28575" cap="rnd">
              <a:solidFill>
                <a:schemeClr val="accent3"/>
              </a:solidFill>
              <a:round/>
            </a:ln>
            <a:effectLst/>
          </c:spPr>
          <c:marker>
            <c:symbol val="none"/>
          </c:marker>
          <c:cat>
            <c:strRef>
              <c:f>CultivatedLand!$B$4:$E$4</c:f>
              <c:strCache>
                <c:ptCount val="4"/>
                <c:pt idx="0">
                  <c:v>1991-92</c:v>
                </c:pt>
                <c:pt idx="1">
                  <c:v>2000-01</c:v>
                </c:pt>
                <c:pt idx="2">
                  <c:v>2005-06</c:v>
                </c:pt>
                <c:pt idx="3">
                  <c:v>2010-11</c:v>
                </c:pt>
              </c:strCache>
            </c:strRef>
          </c:cat>
          <c:val>
            <c:numRef>
              <c:f>CultivatedLand!$B$7:$E$7</c:f>
              <c:numCache>
                <c:formatCode>General</c:formatCode>
                <c:ptCount val="4"/>
                <c:pt idx="0">
                  <c:v>0.85596554720805951</c:v>
                </c:pt>
                <c:pt idx="3">
                  <c:v>0.9603432358610744</c:v>
                </c:pt>
              </c:numCache>
            </c:numRef>
          </c:val>
          <c:smooth val="0"/>
          <c:extLst>
            <c:ext xmlns:c16="http://schemas.microsoft.com/office/drawing/2014/chart" uri="{C3380CC4-5D6E-409C-BE32-E72D297353CC}">
              <c16:uniqueId val="{00000002-6FF4-4797-BBD8-DC69B5F93EF2}"/>
            </c:ext>
          </c:extLst>
        </c:ser>
        <c:ser>
          <c:idx val="3"/>
          <c:order val="3"/>
          <c:tx>
            <c:strRef>
              <c:f>CultivatedLand!$A$8</c:f>
              <c:strCache>
                <c:ptCount val="1"/>
                <c:pt idx="0">
                  <c:v>Kerala</c:v>
                </c:pt>
              </c:strCache>
            </c:strRef>
          </c:tx>
          <c:spPr>
            <a:ln w="28575" cap="rnd">
              <a:solidFill>
                <a:schemeClr val="accent4"/>
              </a:solidFill>
              <a:round/>
            </a:ln>
            <a:effectLst/>
          </c:spPr>
          <c:marker>
            <c:symbol val="none"/>
          </c:marker>
          <c:cat>
            <c:strRef>
              <c:f>CultivatedLand!$B$4:$E$4</c:f>
              <c:strCache>
                <c:ptCount val="4"/>
                <c:pt idx="0">
                  <c:v>1991-92</c:v>
                </c:pt>
                <c:pt idx="1">
                  <c:v>2000-01</c:v>
                </c:pt>
                <c:pt idx="2">
                  <c:v>2005-06</c:v>
                </c:pt>
                <c:pt idx="3">
                  <c:v>2010-11</c:v>
                </c:pt>
              </c:strCache>
            </c:strRef>
          </c:cat>
          <c:val>
            <c:numRef>
              <c:f>CultivatedLand!$B$8:$E$8</c:f>
              <c:numCache>
                <c:formatCode>General</c:formatCode>
                <c:ptCount val="4"/>
                <c:pt idx="0">
                  <c:v>0.85787832542840503</c:v>
                </c:pt>
                <c:pt idx="1">
                  <c:v>0.85252005749645743</c:v>
                </c:pt>
                <c:pt idx="2">
                  <c:v>0.85346086735051552</c:v>
                </c:pt>
                <c:pt idx="3">
                  <c:v>0.85685682439158706</c:v>
                </c:pt>
              </c:numCache>
            </c:numRef>
          </c:val>
          <c:smooth val="0"/>
          <c:extLst>
            <c:ext xmlns:c16="http://schemas.microsoft.com/office/drawing/2014/chart" uri="{C3380CC4-5D6E-409C-BE32-E72D297353CC}">
              <c16:uniqueId val="{00000003-6FF4-4797-BBD8-DC69B5F93EF2}"/>
            </c:ext>
          </c:extLst>
        </c:ser>
        <c:ser>
          <c:idx val="4"/>
          <c:order val="4"/>
          <c:tx>
            <c:strRef>
              <c:f>CultivatedLand!$A$9</c:f>
              <c:strCache>
                <c:ptCount val="1"/>
                <c:pt idx="0">
                  <c:v>Rajasthan</c:v>
                </c:pt>
              </c:strCache>
            </c:strRef>
          </c:tx>
          <c:spPr>
            <a:ln w="28575" cap="rnd">
              <a:solidFill>
                <a:schemeClr val="accent5"/>
              </a:solidFill>
              <a:round/>
            </a:ln>
            <a:effectLst/>
          </c:spPr>
          <c:marker>
            <c:symbol val="none"/>
          </c:marker>
          <c:cat>
            <c:strRef>
              <c:f>CultivatedLand!$B$4:$E$4</c:f>
              <c:strCache>
                <c:ptCount val="4"/>
                <c:pt idx="0">
                  <c:v>1991-92</c:v>
                </c:pt>
                <c:pt idx="1">
                  <c:v>2000-01</c:v>
                </c:pt>
                <c:pt idx="2">
                  <c:v>2005-06</c:v>
                </c:pt>
                <c:pt idx="3">
                  <c:v>2010-11</c:v>
                </c:pt>
              </c:strCache>
            </c:strRef>
          </c:cat>
          <c:val>
            <c:numRef>
              <c:f>CultivatedLand!$B$9:$E$9</c:f>
              <c:numCache>
                <c:formatCode>General</c:formatCode>
                <c:ptCount val="4"/>
                <c:pt idx="0">
                  <c:v>0.87884488324596</c:v>
                </c:pt>
                <c:pt idx="1">
                  <c:v>0.86815519432277133</c:v>
                </c:pt>
                <c:pt idx="2">
                  <c:v>0.90143923833582817</c:v>
                </c:pt>
                <c:pt idx="3">
                  <c:v>0.92476129263324336</c:v>
                </c:pt>
              </c:numCache>
            </c:numRef>
          </c:val>
          <c:smooth val="0"/>
          <c:extLst>
            <c:ext xmlns:c16="http://schemas.microsoft.com/office/drawing/2014/chart" uri="{C3380CC4-5D6E-409C-BE32-E72D297353CC}">
              <c16:uniqueId val="{00000004-6FF4-4797-BBD8-DC69B5F93EF2}"/>
            </c:ext>
          </c:extLst>
        </c:ser>
        <c:dLbls>
          <c:showLegendKey val="0"/>
          <c:showVal val="0"/>
          <c:showCatName val="0"/>
          <c:showSerName val="0"/>
          <c:showPercent val="0"/>
          <c:showBubbleSize val="0"/>
        </c:dLbls>
        <c:smooth val="0"/>
        <c:axId val="1712085264"/>
        <c:axId val="1712089984"/>
      </c:lineChart>
      <c:catAx>
        <c:axId val="1712085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2089984"/>
        <c:crosses val="autoZero"/>
        <c:auto val="1"/>
        <c:lblAlgn val="ctr"/>
        <c:lblOffset val="100"/>
        <c:noMultiLvlLbl val="0"/>
      </c:catAx>
      <c:valAx>
        <c:axId val="1712089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Percentage from total land</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2085264"/>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'B4. GenderInequality'!$A$456</c:f>
          <c:strCache>
            <c:ptCount val="1"/>
            <c:pt idx="0">
              <c:v>B4. Economic status: Women's Workforce Participation Rate (All population, 2011)</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005965155206295E-2"/>
          <c:y val="0.12706777945060099"/>
          <c:w val="0.89891430146680096"/>
          <c:h val="0.78450252548676302"/>
        </c:manualLayout>
      </c:layout>
      <c:barChart>
        <c:barDir val="col"/>
        <c:grouping val="clustered"/>
        <c:varyColors val="0"/>
        <c:ser>
          <c:idx val="1"/>
          <c:order val="1"/>
          <c:tx>
            <c:strRef>
              <c:f>'B4. GenderInequality'!$A$459</c:f>
              <c:strCache>
                <c:ptCount val="1"/>
                <c:pt idx="0">
                  <c:v>Andhra Pradesh</c:v>
                </c:pt>
              </c:strCache>
            </c:strRef>
          </c:tx>
          <c:spPr>
            <a:solidFill>
              <a:schemeClr val="accent1"/>
            </a:solidFill>
            <a:ln>
              <a:solidFill>
                <a:schemeClr val="accent1"/>
              </a:solidFill>
            </a:ln>
            <a:effectLst/>
          </c:spPr>
          <c:invertIfNegative val="0"/>
          <c:cat>
            <c:numRef>
              <c:f>'B4. GenderInequality'!$B$458:$C$458</c:f>
              <c:numCache>
                <c:formatCode>General</c:formatCode>
                <c:ptCount val="2"/>
                <c:pt idx="0">
                  <c:v>2001</c:v>
                </c:pt>
                <c:pt idx="1">
                  <c:v>2011</c:v>
                </c:pt>
              </c:numCache>
            </c:numRef>
          </c:cat>
          <c:val>
            <c:numRef>
              <c:f>'B4. GenderInequality'!$B$459:$C$459</c:f>
              <c:numCache>
                <c:formatCode>General</c:formatCode>
                <c:ptCount val="2"/>
                <c:pt idx="0">
                  <c:v>0.3493</c:v>
                </c:pt>
                <c:pt idx="1">
                  <c:v>0.36159999999999998</c:v>
                </c:pt>
              </c:numCache>
            </c:numRef>
          </c:val>
          <c:extLst>
            <c:ext xmlns:c16="http://schemas.microsoft.com/office/drawing/2014/chart" uri="{C3380CC4-5D6E-409C-BE32-E72D297353CC}">
              <c16:uniqueId val="{00000000-3203-460A-8830-2794FA426576}"/>
            </c:ext>
          </c:extLst>
        </c:ser>
        <c:ser>
          <c:idx val="2"/>
          <c:order val="2"/>
          <c:tx>
            <c:strRef>
              <c:f>'B4. GenderInequality'!$A$460</c:f>
              <c:strCache>
                <c:ptCount val="1"/>
                <c:pt idx="0">
                  <c:v>Arunachal Pradesh</c:v>
                </c:pt>
              </c:strCache>
              <c:extLst xmlns:c15="http://schemas.microsoft.com/office/drawing/2012/chart"/>
            </c:strRef>
          </c:tx>
          <c:spPr>
            <a:solidFill>
              <a:schemeClr val="accent3"/>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GenderInequality'!$B$460:$C$460</c:f>
              <c:extLst xmlns:c15="http://schemas.microsoft.com/office/drawing/2012/chart"/>
            </c:numRef>
          </c:val>
          <c:extLst xmlns:c15="http://schemas.microsoft.com/office/drawing/2012/chart">
            <c:ext xmlns:c16="http://schemas.microsoft.com/office/drawing/2014/chart" uri="{C3380CC4-5D6E-409C-BE32-E72D297353CC}">
              <c16:uniqueId val="{00000006-3203-460A-8830-2794FA426576}"/>
            </c:ext>
          </c:extLst>
        </c:ser>
        <c:ser>
          <c:idx val="3"/>
          <c:order val="3"/>
          <c:tx>
            <c:strRef>
              <c:f>'B4. GenderInequality'!$A$461</c:f>
              <c:strCache>
                <c:ptCount val="1"/>
                <c:pt idx="0">
                  <c:v>Assam</c:v>
                </c:pt>
              </c:strCache>
            </c:strRef>
          </c:tx>
          <c:spPr>
            <a:solidFill>
              <a:schemeClr val="accent2"/>
            </a:solidFill>
            <a:ln>
              <a:solidFill>
                <a:schemeClr val="accent2"/>
              </a:solidFill>
            </a:ln>
            <a:effectLst/>
          </c:spPr>
          <c:invertIfNegative val="0"/>
          <c:cat>
            <c:numRef>
              <c:f>'B4. GenderInequality'!$B$458:$C$458</c:f>
              <c:numCache>
                <c:formatCode>General</c:formatCode>
                <c:ptCount val="2"/>
                <c:pt idx="0">
                  <c:v>2001</c:v>
                </c:pt>
                <c:pt idx="1">
                  <c:v>2011</c:v>
                </c:pt>
              </c:numCache>
            </c:numRef>
          </c:cat>
          <c:val>
            <c:numRef>
              <c:f>'B4. GenderInequality'!$B$461:$C$461</c:f>
              <c:numCache>
                <c:formatCode>General</c:formatCode>
                <c:ptCount val="2"/>
                <c:pt idx="0">
                  <c:v>0.20800000000000002</c:v>
                </c:pt>
                <c:pt idx="1">
                  <c:v>0.22460000000000002</c:v>
                </c:pt>
              </c:numCache>
            </c:numRef>
          </c:val>
          <c:extLst>
            <c:ext xmlns:c16="http://schemas.microsoft.com/office/drawing/2014/chart" uri="{C3380CC4-5D6E-409C-BE32-E72D297353CC}">
              <c16:uniqueId val="{00000001-3203-460A-8830-2794FA426576}"/>
            </c:ext>
          </c:extLst>
        </c:ser>
        <c:ser>
          <c:idx val="4"/>
          <c:order val="4"/>
          <c:tx>
            <c:strRef>
              <c:f>'B4. GenderInequality'!$A$462</c:f>
              <c:strCache>
                <c:ptCount val="1"/>
                <c:pt idx="0">
                  <c:v>Bihar</c:v>
                </c:pt>
              </c:strCache>
            </c:strRef>
          </c:tx>
          <c:spPr>
            <a:solidFill>
              <a:schemeClr val="accent3"/>
            </a:solidFill>
            <a:ln>
              <a:solidFill>
                <a:schemeClr val="accent3"/>
              </a:solidFill>
            </a:ln>
            <a:effectLst/>
          </c:spPr>
          <c:invertIfNegative val="0"/>
          <c:cat>
            <c:numRef>
              <c:f>'B4. GenderInequality'!$B$458:$C$458</c:f>
              <c:numCache>
                <c:formatCode>General</c:formatCode>
                <c:ptCount val="2"/>
                <c:pt idx="0">
                  <c:v>2001</c:v>
                </c:pt>
                <c:pt idx="1">
                  <c:v>2011</c:v>
                </c:pt>
              </c:numCache>
            </c:numRef>
          </c:cat>
          <c:val>
            <c:numRef>
              <c:f>'B4. GenderInequality'!$B$462:$C$462</c:f>
              <c:numCache>
                <c:formatCode>General</c:formatCode>
                <c:ptCount val="2"/>
                <c:pt idx="0">
                  <c:v>0.18840000000000001</c:v>
                </c:pt>
                <c:pt idx="1">
                  <c:v>0.19070000000000001</c:v>
                </c:pt>
              </c:numCache>
            </c:numRef>
          </c:val>
          <c:extLst>
            <c:ext xmlns:c16="http://schemas.microsoft.com/office/drawing/2014/chart" uri="{C3380CC4-5D6E-409C-BE32-E72D297353CC}">
              <c16:uniqueId val="{00000002-3203-460A-8830-2794FA426576}"/>
            </c:ext>
          </c:extLst>
        </c:ser>
        <c:ser>
          <c:idx val="5"/>
          <c:order val="5"/>
          <c:tx>
            <c:strRef>
              <c:f>'B4. GenderInequality'!$A$463</c:f>
              <c:strCache>
                <c:ptCount val="1"/>
                <c:pt idx="0">
                  <c:v>Delhi</c:v>
                </c:pt>
              </c:strCache>
              <c:extLst xmlns:c15="http://schemas.microsoft.com/office/drawing/2012/chart"/>
            </c:strRef>
          </c:tx>
          <c:spPr>
            <a:solidFill>
              <a:schemeClr val="accent6"/>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GenderInequality'!$B$463:$C$463</c:f>
              <c:extLst xmlns:c15="http://schemas.microsoft.com/office/drawing/2012/chart"/>
            </c:numRef>
          </c:val>
          <c:extLst xmlns:c15="http://schemas.microsoft.com/office/drawing/2012/chart">
            <c:ext xmlns:c16="http://schemas.microsoft.com/office/drawing/2014/chart" uri="{C3380CC4-5D6E-409C-BE32-E72D297353CC}">
              <c16:uniqueId val="{00000007-3203-460A-8830-2794FA426576}"/>
            </c:ext>
          </c:extLst>
        </c:ser>
        <c:ser>
          <c:idx val="6"/>
          <c:order val="6"/>
          <c:tx>
            <c:strRef>
              <c:f>'B4. GenderInequality'!$A$464</c:f>
              <c:strCache>
                <c:ptCount val="1"/>
                <c:pt idx="0">
                  <c:v>Goa</c:v>
                </c:pt>
              </c:strCache>
              <c:extLst xmlns:c15="http://schemas.microsoft.com/office/drawing/2012/chart"/>
            </c:strRef>
          </c:tx>
          <c:spPr>
            <a:solidFill>
              <a:schemeClr val="accent1">
                <a:lumMod val="60000"/>
              </a:schemeClr>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GenderInequality'!$B$464:$C$464</c:f>
              <c:extLst xmlns:c15="http://schemas.microsoft.com/office/drawing/2012/chart"/>
            </c:numRef>
          </c:val>
          <c:extLst xmlns:c15="http://schemas.microsoft.com/office/drawing/2012/chart">
            <c:ext xmlns:c16="http://schemas.microsoft.com/office/drawing/2014/chart" uri="{C3380CC4-5D6E-409C-BE32-E72D297353CC}">
              <c16:uniqueId val="{00000008-3203-460A-8830-2794FA426576}"/>
            </c:ext>
          </c:extLst>
        </c:ser>
        <c:ser>
          <c:idx val="7"/>
          <c:order val="7"/>
          <c:tx>
            <c:strRef>
              <c:f>'B4. GenderInequality'!$A$465</c:f>
              <c:strCache>
                <c:ptCount val="1"/>
                <c:pt idx="0">
                  <c:v>Gujarat</c:v>
                </c:pt>
              </c:strCache>
              <c:extLst xmlns:c15="http://schemas.microsoft.com/office/drawing/2012/chart"/>
            </c:strRef>
          </c:tx>
          <c:spPr>
            <a:solidFill>
              <a:schemeClr val="accent2">
                <a:lumMod val="60000"/>
              </a:schemeClr>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GenderInequality'!$B$465:$C$465</c:f>
              <c:extLst xmlns:c15="http://schemas.microsoft.com/office/drawing/2012/chart"/>
            </c:numRef>
          </c:val>
          <c:extLst xmlns:c15="http://schemas.microsoft.com/office/drawing/2012/chart">
            <c:ext xmlns:c16="http://schemas.microsoft.com/office/drawing/2014/chart" uri="{C3380CC4-5D6E-409C-BE32-E72D297353CC}">
              <c16:uniqueId val="{00000009-3203-460A-8830-2794FA426576}"/>
            </c:ext>
          </c:extLst>
        </c:ser>
        <c:ser>
          <c:idx val="8"/>
          <c:order val="8"/>
          <c:tx>
            <c:strRef>
              <c:f>'B4. GenderInequality'!$A$466</c:f>
              <c:strCache>
                <c:ptCount val="1"/>
                <c:pt idx="0">
                  <c:v>Haryana</c:v>
                </c:pt>
              </c:strCache>
              <c:extLst xmlns:c15="http://schemas.microsoft.com/office/drawing/2012/chart"/>
            </c:strRef>
          </c:tx>
          <c:spPr>
            <a:solidFill>
              <a:schemeClr val="accent3">
                <a:lumMod val="60000"/>
              </a:schemeClr>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GenderInequality'!$B$466:$C$466</c:f>
              <c:extLst xmlns:c15="http://schemas.microsoft.com/office/drawing/2012/chart"/>
            </c:numRef>
          </c:val>
          <c:extLst xmlns:c15="http://schemas.microsoft.com/office/drawing/2012/chart">
            <c:ext xmlns:c16="http://schemas.microsoft.com/office/drawing/2014/chart" uri="{C3380CC4-5D6E-409C-BE32-E72D297353CC}">
              <c16:uniqueId val="{0000000A-3203-460A-8830-2794FA426576}"/>
            </c:ext>
          </c:extLst>
        </c:ser>
        <c:ser>
          <c:idx val="9"/>
          <c:order val="9"/>
          <c:tx>
            <c:strRef>
              <c:f>'B4. GenderInequality'!$A$467</c:f>
              <c:strCache>
                <c:ptCount val="1"/>
                <c:pt idx="0">
                  <c:v>Himachal Pradesh</c:v>
                </c:pt>
              </c:strCache>
              <c:extLst xmlns:c15="http://schemas.microsoft.com/office/drawing/2012/chart"/>
            </c:strRef>
          </c:tx>
          <c:spPr>
            <a:solidFill>
              <a:schemeClr val="accent4">
                <a:lumMod val="60000"/>
              </a:schemeClr>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GenderInequality'!$B$467:$C$467</c:f>
              <c:extLst xmlns:c15="http://schemas.microsoft.com/office/drawing/2012/chart"/>
            </c:numRef>
          </c:val>
          <c:extLst xmlns:c15="http://schemas.microsoft.com/office/drawing/2012/chart">
            <c:ext xmlns:c16="http://schemas.microsoft.com/office/drawing/2014/chart" uri="{C3380CC4-5D6E-409C-BE32-E72D297353CC}">
              <c16:uniqueId val="{0000000B-3203-460A-8830-2794FA426576}"/>
            </c:ext>
          </c:extLst>
        </c:ser>
        <c:ser>
          <c:idx val="10"/>
          <c:order val="10"/>
          <c:tx>
            <c:strRef>
              <c:f>'B4. GenderInequality'!$A$468</c:f>
              <c:strCache>
                <c:ptCount val="1"/>
                <c:pt idx="0">
                  <c:v>Jammu &amp; Kashmir</c:v>
                </c:pt>
              </c:strCache>
              <c:extLst xmlns:c15="http://schemas.microsoft.com/office/drawing/2012/chart"/>
            </c:strRef>
          </c:tx>
          <c:spPr>
            <a:solidFill>
              <a:schemeClr val="accent5">
                <a:lumMod val="60000"/>
              </a:schemeClr>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GenderInequality'!$B$468:$C$468</c:f>
              <c:extLst xmlns:c15="http://schemas.microsoft.com/office/drawing/2012/chart"/>
            </c:numRef>
          </c:val>
          <c:extLst xmlns:c15="http://schemas.microsoft.com/office/drawing/2012/chart">
            <c:ext xmlns:c16="http://schemas.microsoft.com/office/drawing/2014/chart" uri="{C3380CC4-5D6E-409C-BE32-E72D297353CC}">
              <c16:uniqueId val="{0000000C-3203-460A-8830-2794FA426576}"/>
            </c:ext>
          </c:extLst>
        </c:ser>
        <c:ser>
          <c:idx val="11"/>
          <c:order val="11"/>
          <c:tx>
            <c:strRef>
              <c:f>'B4. GenderInequality'!$A$469</c:f>
              <c:strCache>
                <c:ptCount val="1"/>
                <c:pt idx="0">
                  <c:v>Karnataka</c:v>
                </c:pt>
              </c:strCache>
              <c:extLst xmlns:c15="http://schemas.microsoft.com/office/drawing/2012/chart"/>
            </c:strRef>
          </c:tx>
          <c:spPr>
            <a:solidFill>
              <a:schemeClr val="accent6">
                <a:lumMod val="60000"/>
              </a:schemeClr>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GenderInequality'!$B$469:$C$469</c:f>
              <c:extLst xmlns:c15="http://schemas.microsoft.com/office/drawing/2012/chart"/>
            </c:numRef>
          </c:val>
          <c:extLst xmlns:c15="http://schemas.microsoft.com/office/drawing/2012/chart">
            <c:ext xmlns:c16="http://schemas.microsoft.com/office/drawing/2014/chart" uri="{C3380CC4-5D6E-409C-BE32-E72D297353CC}">
              <c16:uniqueId val="{0000000D-3203-460A-8830-2794FA426576}"/>
            </c:ext>
          </c:extLst>
        </c:ser>
        <c:ser>
          <c:idx val="12"/>
          <c:order val="12"/>
          <c:tx>
            <c:strRef>
              <c:f>'B4. GenderInequality'!$A$470</c:f>
              <c:strCache>
                <c:ptCount val="1"/>
                <c:pt idx="0">
                  <c:v>Kerala</c:v>
                </c:pt>
              </c:strCache>
            </c:strRef>
          </c:tx>
          <c:spPr>
            <a:solidFill>
              <a:schemeClr val="accent4"/>
            </a:solidFill>
            <a:ln>
              <a:solidFill>
                <a:schemeClr val="accent4"/>
              </a:solidFill>
            </a:ln>
            <a:effectLst/>
          </c:spPr>
          <c:invertIfNegative val="0"/>
          <c:cat>
            <c:numRef>
              <c:f>'B4. GenderInequality'!$B$458:$C$458</c:f>
              <c:numCache>
                <c:formatCode>General</c:formatCode>
                <c:ptCount val="2"/>
                <c:pt idx="0">
                  <c:v>2001</c:v>
                </c:pt>
                <c:pt idx="1">
                  <c:v>2011</c:v>
                </c:pt>
              </c:numCache>
            </c:numRef>
          </c:cat>
          <c:val>
            <c:numRef>
              <c:f>'B4. GenderInequality'!$B$470:$C$470</c:f>
              <c:numCache>
                <c:formatCode>General</c:formatCode>
                <c:ptCount val="2"/>
                <c:pt idx="0">
                  <c:v>0.15279999999999999</c:v>
                </c:pt>
                <c:pt idx="1">
                  <c:v>0.18230000000000002</c:v>
                </c:pt>
              </c:numCache>
            </c:numRef>
          </c:val>
          <c:extLst>
            <c:ext xmlns:c16="http://schemas.microsoft.com/office/drawing/2014/chart" uri="{C3380CC4-5D6E-409C-BE32-E72D297353CC}">
              <c16:uniqueId val="{00000003-3203-460A-8830-2794FA426576}"/>
            </c:ext>
          </c:extLst>
        </c:ser>
        <c:ser>
          <c:idx val="13"/>
          <c:order val="13"/>
          <c:tx>
            <c:strRef>
              <c:f>'B4. GenderInequality'!$A$471</c:f>
              <c:strCache>
                <c:ptCount val="1"/>
                <c:pt idx="0">
                  <c:v>Madhya Pradesh</c:v>
                </c:pt>
              </c:strCache>
              <c:extLst xmlns:c15="http://schemas.microsoft.com/office/drawing/2012/chart"/>
            </c:strRef>
          </c:tx>
          <c:spPr>
            <a:solidFill>
              <a:schemeClr val="accent2">
                <a:lumMod val="80000"/>
                <a:lumOff val="20000"/>
              </a:schemeClr>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GenderInequality'!$B$471:$C$471</c:f>
              <c:extLst xmlns:c15="http://schemas.microsoft.com/office/drawing/2012/chart"/>
            </c:numRef>
          </c:val>
          <c:extLst xmlns:c15="http://schemas.microsoft.com/office/drawing/2012/chart">
            <c:ext xmlns:c16="http://schemas.microsoft.com/office/drawing/2014/chart" uri="{C3380CC4-5D6E-409C-BE32-E72D297353CC}">
              <c16:uniqueId val="{0000000E-3203-460A-8830-2794FA426576}"/>
            </c:ext>
          </c:extLst>
        </c:ser>
        <c:ser>
          <c:idx val="14"/>
          <c:order val="14"/>
          <c:tx>
            <c:strRef>
              <c:f>'B4. GenderInequality'!$A$472</c:f>
              <c:strCache>
                <c:ptCount val="1"/>
                <c:pt idx="0">
                  <c:v>Maharashtra</c:v>
                </c:pt>
              </c:strCache>
              <c:extLst xmlns:c15="http://schemas.microsoft.com/office/drawing/2012/chart"/>
            </c:strRef>
          </c:tx>
          <c:spPr>
            <a:solidFill>
              <a:schemeClr val="accent3">
                <a:lumMod val="80000"/>
                <a:lumOff val="20000"/>
              </a:schemeClr>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GenderInequality'!$B$472:$C$472</c:f>
              <c:extLst xmlns:c15="http://schemas.microsoft.com/office/drawing/2012/chart"/>
            </c:numRef>
          </c:val>
          <c:extLst xmlns:c15="http://schemas.microsoft.com/office/drawing/2012/chart">
            <c:ext xmlns:c16="http://schemas.microsoft.com/office/drawing/2014/chart" uri="{C3380CC4-5D6E-409C-BE32-E72D297353CC}">
              <c16:uniqueId val="{0000000F-3203-460A-8830-2794FA426576}"/>
            </c:ext>
          </c:extLst>
        </c:ser>
        <c:ser>
          <c:idx val="15"/>
          <c:order val="15"/>
          <c:tx>
            <c:strRef>
              <c:f>'B4. GenderInequality'!$A$473</c:f>
              <c:strCache>
                <c:ptCount val="1"/>
                <c:pt idx="0">
                  <c:v>Manipur</c:v>
                </c:pt>
              </c:strCache>
              <c:extLst xmlns:c15="http://schemas.microsoft.com/office/drawing/2012/chart"/>
            </c:strRef>
          </c:tx>
          <c:spPr>
            <a:solidFill>
              <a:schemeClr val="accent4">
                <a:lumMod val="80000"/>
                <a:lumOff val="20000"/>
              </a:schemeClr>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GenderInequality'!$B$473:$C$473</c:f>
              <c:extLst xmlns:c15="http://schemas.microsoft.com/office/drawing/2012/chart"/>
            </c:numRef>
          </c:val>
          <c:extLst xmlns:c15="http://schemas.microsoft.com/office/drawing/2012/chart">
            <c:ext xmlns:c16="http://schemas.microsoft.com/office/drawing/2014/chart" uri="{C3380CC4-5D6E-409C-BE32-E72D297353CC}">
              <c16:uniqueId val="{00000010-3203-460A-8830-2794FA426576}"/>
            </c:ext>
          </c:extLst>
        </c:ser>
        <c:ser>
          <c:idx val="16"/>
          <c:order val="16"/>
          <c:tx>
            <c:strRef>
              <c:f>'B4. GenderInequality'!$A$474</c:f>
              <c:strCache>
                <c:ptCount val="1"/>
                <c:pt idx="0">
                  <c:v>Meghalaya</c:v>
                </c:pt>
              </c:strCache>
              <c:extLst xmlns:c15="http://schemas.microsoft.com/office/drawing/2012/chart"/>
            </c:strRef>
          </c:tx>
          <c:spPr>
            <a:solidFill>
              <a:schemeClr val="accent5">
                <a:lumMod val="80000"/>
                <a:lumOff val="20000"/>
              </a:schemeClr>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GenderInequality'!$B$474:$C$474</c:f>
              <c:extLst xmlns:c15="http://schemas.microsoft.com/office/drawing/2012/chart"/>
            </c:numRef>
          </c:val>
          <c:extLst xmlns:c15="http://schemas.microsoft.com/office/drawing/2012/chart">
            <c:ext xmlns:c16="http://schemas.microsoft.com/office/drawing/2014/chart" uri="{C3380CC4-5D6E-409C-BE32-E72D297353CC}">
              <c16:uniqueId val="{00000011-3203-460A-8830-2794FA426576}"/>
            </c:ext>
          </c:extLst>
        </c:ser>
        <c:ser>
          <c:idx val="17"/>
          <c:order val="17"/>
          <c:tx>
            <c:strRef>
              <c:f>'B4. GenderInequality'!$A$475</c:f>
              <c:strCache>
                <c:ptCount val="1"/>
                <c:pt idx="0">
                  <c:v>Mizoram</c:v>
                </c:pt>
              </c:strCache>
              <c:extLst xmlns:c15="http://schemas.microsoft.com/office/drawing/2012/chart"/>
            </c:strRef>
          </c:tx>
          <c:spPr>
            <a:solidFill>
              <a:schemeClr val="accent6">
                <a:lumMod val="80000"/>
                <a:lumOff val="20000"/>
              </a:schemeClr>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GenderInequality'!$B$475:$C$475</c:f>
              <c:extLst xmlns:c15="http://schemas.microsoft.com/office/drawing/2012/chart"/>
            </c:numRef>
          </c:val>
          <c:extLst xmlns:c15="http://schemas.microsoft.com/office/drawing/2012/chart">
            <c:ext xmlns:c16="http://schemas.microsoft.com/office/drawing/2014/chart" uri="{C3380CC4-5D6E-409C-BE32-E72D297353CC}">
              <c16:uniqueId val="{00000012-3203-460A-8830-2794FA426576}"/>
            </c:ext>
          </c:extLst>
        </c:ser>
        <c:ser>
          <c:idx val="18"/>
          <c:order val="18"/>
          <c:tx>
            <c:strRef>
              <c:f>'B4. GenderInequality'!$A$476</c:f>
              <c:strCache>
                <c:ptCount val="1"/>
                <c:pt idx="0">
                  <c:v>Nagaland</c:v>
                </c:pt>
              </c:strCache>
              <c:extLst xmlns:c15="http://schemas.microsoft.com/office/drawing/2012/chart"/>
            </c:strRef>
          </c:tx>
          <c:spPr>
            <a:solidFill>
              <a:schemeClr val="accent1">
                <a:lumMod val="80000"/>
              </a:schemeClr>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GenderInequality'!$B$476:$C$476</c:f>
              <c:extLst xmlns:c15="http://schemas.microsoft.com/office/drawing/2012/chart"/>
            </c:numRef>
          </c:val>
          <c:extLst xmlns:c15="http://schemas.microsoft.com/office/drawing/2012/chart">
            <c:ext xmlns:c16="http://schemas.microsoft.com/office/drawing/2014/chart" uri="{C3380CC4-5D6E-409C-BE32-E72D297353CC}">
              <c16:uniqueId val="{00000013-3203-460A-8830-2794FA426576}"/>
            </c:ext>
          </c:extLst>
        </c:ser>
        <c:ser>
          <c:idx val="19"/>
          <c:order val="19"/>
          <c:tx>
            <c:strRef>
              <c:f>'B4. GenderInequality'!$A$477</c:f>
              <c:strCache>
                <c:ptCount val="1"/>
                <c:pt idx="0">
                  <c:v>Orissa</c:v>
                </c:pt>
              </c:strCache>
              <c:extLst xmlns:c15="http://schemas.microsoft.com/office/drawing/2012/chart"/>
            </c:strRef>
          </c:tx>
          <c:spPr>
            <a:solidFill>
              <a:schemeClr val="accent2">
                <a:lumMod val="80000"/>
              </a:schemeClr>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GenderInequality'!$B$477:$C$477</c:f>
              <c:extLst xmlns:c15="http://schemas.microsoft.com/office/drawing/2012/chart"/>
            </c:numRef>
          </c:val>
          <c:extLst xmlns:c15="http://schemas.microsoft.com/office/drawing/2012/chart">
            <c:ext xmlns:c16="http://schemas.microsoft.com/office/drawing/2014/chart" uri="{C3380CC4-5D6E-409C-BE32-E72D297353CC}">
              <c16:uniqueId val="{00000014-3203-460A-8830-2794FA426576}"/>
            </c:ext>
          </c:extLst>
        </c:ser>
        <c:ser>
          <c:idx val="20"/>
          <c:order val="20"/>
          <c:tx>
            <c:strRef>
              <c:f>'B4. GenderInequality'!$A$478</c:f>
              <c:strCache>
                <c:ptCount val="1"/>
                <c:pt idx="0">
                  <c:v>Punjab</c:v>
                </c:pt>
              </c:strCache>
              <c:extLst xmlns:c15="http://schemas.microsoft.com/office/drawing/2012/chart"/>
            </c:strRef>
          </c:tx>
          <c:spPr>
            <a:solidFill>
              <a:schemeClr val="accent3">
                <a:lumMod val="80000"/>
              </a:schemeClr>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GenderInequality'!$B$478:$C$478</c:f>
              <c:extLst xmlns:c15="http://schemas.microsoft.com/office/drawing/2012/chart"/>
            </c:numRef>
          </c:val>
          <c:extLst xmlns:c15="http://schemas.microsoft.com/office/drawing/2012/chart">
            <c:ext xmlns:c16="http://schemas.microsoft.com/office/drawing/2014/chart" uri="{C3380CC4-5D6E-409C-BE32-E72D297353CC}">
              <c16:uniqueId val="{00000015-3203-460A-8830-2794FA426576}"/>
            </c:ext>
          </c:extLst>
        </c:ser>
        <c:ser>
          <c:idx val="21"/>
          <c:order val="21"/>
          <c:tx>
            <c:strRef>
              <c:f>'B4. GenderInequality'!$A$479</c:f>
              <c:strCache>
                <c:ptCount val="1"/>
                <c:pt idx="0">
                  <c:v>Rajasthan</c:v>
                </c:pt>
              </c:strCache>
            </c:strRef>
          </c:tx>
          <c:spPr>
            <a:solidFill>
              <a:schemeClr val="accent5"/>
            </a:solidFill>
            <a:ln>
              <a:solidFill>
                <a:schemeClr val="accent5"/>
              </a:solidFill>
            </a:ln>
            <a:effectLst/>
          </c:spPr>
          <c:invertIfNegative val="0"/>
          <c:cat>
            <c:numRef>
              <c:f>'B4. GenderInequality'!$B$458:$C$458</c:f>
              <c:numCache>
                <c:formatCode>General</c:formatCode>
                <c:ptCount val="2"/>
                <c:pt idx="0">
                  <c:v>2001</c:v>
                </c:pt>
                <c:pt idx="1">
                  <c:v>2011</c:v>
                </c:pt>
              </c:numCache>
            </c:numRef>
          </c:cat>
          <c:val>
            <c:numRef>
              <c:f>'B4. GenderInequality'!$B$479:$C$479</c:f>
              <c:numCache>
                <c:formatCode>General</c:formatCode>
                <c:ptCount val="2"/>
                <c:pt idx="0">
                  <c:v>0.33479999999999999</c:v>
                </c:pt>
                <c:pt idx="1">
                  <c:v>0.35119999999999996</c:v>
                </c:pt>
              </c:numCache>
            </c:numRef>
          </c:val>
          <c:extLst>
            <c:ext xmlns:c16="http://schemas.microsoft.com/office/drawing/2014/chart" uri="{C3380CC4-5D6E-409C-BE32-E72D297353CC}">
              <c16:uniqueId val="{00000004-3203-460A-8830-2794FA426576}"/>
            </c:ext>
          </c:extLst>
        </c:ser>
        <c:ser>
          <c:idx val="22"/>
          <c:order val="22"/>
          <c:tx>
            <c:strRef>
              <c:f>'B4. GenderInequality'!$A$480</c:f>
              <c:strCache>
                <c:ptCount val="1"/>
                <c:pt idx="0">
                  <c:v>Sikkim</c:v>
                </c:pt>
              </c:strCache>
              <c:extLst xmlns:c15="http://schemas.microsoft.com/office/drawing/2012/chart"/>
            </c:strRef>
          </c:tx>
          <c:spPr>
            <a:solidFill>
              <a:schemeClr val="accent5">
                <a:lumMod val="80000"/>
              </a:schemeClr>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GenderInequality'!$B$480:$C$480</c:f>
              <c:extLst xmlns:c15="http://schemas.microsoft.com/office/drawing/2012/chart"/>
            </c:numRef>
          </c:val>
          <c:extLst xmlns:c15="http://schemas.microsoft.com/office/drawing/2012/chart">
            <c:ext xmlns:c16="http://schemas.microsoft.com/office/drawing/2014/chart" uri="{C3380CC4-5D6E-409C-BE32-E72D297353CC}">
              <c16:uniqueId val="{00000016-3203-460A-8830-2794FA426576}"/>
            </c:ext>
          </c:extLst>
        </c:ser>
        <c:ser>
          <c:idx val="23"/>
          <c:order val="23"/>
          <c:tx>
            <c:strRef>
              <c:f>'B4. GenderInequality'!$A$481</c:f>
              <c:strCache>
                <c:ptCount val="1"/>
                <c:pt idx="0">
                  <c:v>Tamil Nadu</c:v>
                </c:pt>
              </c:strCache>
              <c:extLst xmlns:c15="http://schemas.microsoft.com/office/drawing/2012/chart"/>
            </c:strRef>
          </c:tx>
          <c:spPr>
            <a:solidFill>
              <a:schemeClr val="accent6">
                <a:lumMod val="80000"/>
              </a:schemeClr>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GenderInequality'!$B$481:$C$481</c:f>
              <c:extLst xmlns:c15="http://schemas.microsoft.com/office/drawing/2012/chart"/>
            </c:numRef>
          </c:val>
          <c:extLst xmlns:c15="http://schemas.microsoft.com/office/drawing/2012/chart">
            <c:ext xmlns:c16="http://schemas.microsoft.com/office/drawing/2014/chart" uri="{C3380CC4-5D6E-409C-BE32-E72D297353CC}">
              <c16:uniqueId val="{00000017-3203-460A-8830-2794FA426576}"/>
            </c:ext>
          </c:extLst>
        </c:ser>
        <c:ser>
          <c:idx val="24"/>
          <c:order val="24"/>
          <c:tx>
            <c:strRef>
              <c:f>'B4. GenderInequality'!$A$482</c:f>
              <c:strCache>
                <c:ptCount val="1"/>
                <c:pt idx="0">
                  <c:v>Tripura</c:v>
                </c:pt>
              </c:strCache>
              <c:extLst xmlns:c15="http://schemas.microsoft.com/office/drawing/2012/chart"/>
            </c:strRef>
          </c:tx>
          <c:spPr>
            <a:solidFill>
              <a:schemeClr val="accent1">
                <a:lumMod val="60000"/>
                <a:lumOff val="40000"/>
              </a:schemeClr>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GenderInequality'!$B$482:$C$482</c:f>
              <c:extLst xmlns:c15="http://schemas.microsoft.com/office/drawing/2012/chart"/>
            </c:numRef>
          </c:val>
          <c:extLst xmlns:c15="http://schemas.microsoft.com/office/drawing/2012/chart">
            <c:ext xmlns:c16="http://schemas.microsoft.com/office/drawing/2014/chart" uri="{C3380CC4-5D6E-409C-BE32-E72D297353CC}">
              <c16:uniqueId val="{00000018-3203-460A-8830-2794FA426576}"/>
            </c:ext>
          </c:extLst>
        </c:ser>
        <c:ser>
          <c:idx val="25"/>
          <c:order val="25"/>
          <c:tx>
            <c:strRef>
              <c:f>'B4. GenderInequality'!$A$483</c:f>
              <c:strCache>
                <c:ptCount val="1"/>
                <c:pt idx="0">
                  <c:v>Uttar Pradesh</c:v>
                </c:pt>
              </c:strCache>
              <c:extLst xmlns:c15="http://schemas.microsoft.com/office/drawing/2012/chart"/>
            </c:strRef>
          </c:tx>
          <c:spPr>
            <a:solidFill>
              <a:schemeClr val="accent2">
                <a:lumMod val="60000"/>
                <a:lumOff val="40000"/>
              </a:schemeClr>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GenderInequality'!$B$483:$C$483</c:f>
              <c:extLst xmlns:c15="http://schemas.microsoft.com/office/drawing/2012/chart"/>
            </c:numRef>
          </c:val>
          <c:extLst xmlns:c15="http://schemas.microsoft.com/office/drawing/2012/chart">
            <c:ext xmlns:c16="http://schemas.microsoft.com/office/drawing/2014/chart" uri="{C3380CC4-5D6E-409C-BE32-E72D297353CC}">
              <c16:uniqueId val="{00000019-3203-460A-8830-2794FA426576}"/>
            </c:ext>
          </c:extLst>
        </c:ser>
        <c:ser>
          <c:idx val="26"/>
          <c:order val="26"/>
          <c:tx>
            <c:strRef>
              <c:f>'B4. GenderInequality'!$A$484</c:f>
              <c:strCache>
                <c:ptCount val="1"/>
                <c:pt idx="0">
                  <c:v>West Bengal</c:v>
                </c:pt>
              </c:strCache>
              <c:extLst xmlns:c15="http://schemas.microsoft.com/office/drawing/2012/chart"/>
            </c:strRef>
          </c:tx>
          <c:spPr>
            <a:solidFill>
              <a:schemeClr val="accent3">
                <a:lumMod val="60000"/>
                <a:lumOff val="40000"/>
              </a:schemeClr>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GenderInequality'!$B$484:$C$484</c:f>
              <c:extLst xmlns:c15="http://schemas.microsoft.com/office/drawing/2012/chart"/>
            </c:numRef>
          </c:val>
          <c:extLst xmlns:c15="http://schemas.microsoft.com/office/drawing/2012/chart">
            <c:ext xmlns:c16="http://schemas.microsoft.com/office/drawing/2014/chart" uri="{C3380CC4-5D6E-409C-BE32-E72D297353CC}">
              <c16:uniqueId val="{0000001A-3203-460A-8830-2794FA426576}"/>
            </c:ext>
          </c:extLst>
        </c:ser>
        <c:ser>
          <c:idx val="27"/>
          <c:order val="27"/>
          <c:tx>
            <c:strRef>
              <c:f>'B4. GenderInequality'!$A$485</c:f>
              <c:strCache>
                <c:ptCount val="1"/>
                <c:pt idx="0">
                  <c:v>Andaman &amp; Nicobar Islands</c:v>
                </c:pt>
              </c:strCache>
              <c:extLst xmlns:c15="http://schemas.microsoft.com/office/drawing/2012/chart"/>
            </c:strRef>
          </c:tx>
          <c:spPr>
            <a:solidFill>
              <a:schemeClr val="accent4">
                <a:lumMod val="60000"/>
                <a:lumOff val="40000"/>
              </a:schemeClr>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GenderInequality'!$B$485:$C$485</c:f>
              <c:extLst xmlns:c15="http://schemas.microsoft.com/office/drawing/2012/chart"/>
            </c:numRef>
          </c:val>
          <c:extLst xmlns:c15="http://schemas.microsoft.com/office/drawing/2012/chart">
            <c:ext xmlns:c16="http://schemas.microsoft.com/office/drawing/2014/chart" uri="{C3380CC4-5D6E-409C-BE32-E72D297353CC}">
              <c16:uniqueId val="{0000001B-3203-460A-8830-2794FA426576}"/>
            </c:ext>
          </c:extLst>
        </c:ser>
        <c:ser>
          <c:idx val="28"/>
          <c:order val="28"/>
          <c:tx>
            <c:strRef>
              <c:f>'B4. GenderInequality'!$A$486</c:f>
              <c:strCache>
                <c:ptCount val="1"/>
                <c:pt idx="0">
                  <c:v>Chandigarh</c:v>
                </c:pt>
              </c:strCache>
              <c:extLst xmlns:c15="http://schemas.microsoft.com/office/drawing/2012/chart"/>
            </c:strRef>
          </c:tx>
          <c:spPr>
            <a:solidFill>
              <a:schemeClr val="accent5">
                <a:lumMod val="60000"/>
                <a:lumOff val="40000"/>
              </a:schemeClr>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GenderInequality'!$B$486:$C$486</c:f>
              <c:extLst xmlns:c15="http://schemas.microsoft.com/office/drawing/2012/chart"/>
            </c:numRef>
          </c:val>
          <c:extLst xmlns:c15="http://schemas.microsoft.com/office/drawing/2012/chart">
            <c:ext xmlns:c16="http://schemas.microsoft.com/office/drawing/2014/chart" uri="{C3380CC4-5D6E-409C-BE32-E72D297353CC}">
              <c16:uniqueId val="{0000001C-3203-460A-8830-2794FA426576}"/>
            </c:ext>
          </c:extLst>
        </c:ser>
        <c:ser>
          <c:idx val="29"/>
          <c:order val="29"/>
          <c:tx>
            <c:strRef>
              <c:f>'B4. GenderInequality'!$A$487</c:f>
              <c:strCache>
                <c:ptCount val="1"/>
                <c:pt idx="0">
                  <c:v>Dadra &amp; Nagar Haveli</c:v>
                </c:pt>
              </c:strCache>
              <c:extLst xmlns:c15="http://schemas.microsoft.com/office/drawing/2012/chart"/>
            </c:strRef>
          </c:tx>
          <c:spPr>
            <a:solidFill>
              <a:schemeClr val="accent6">
                <a:lumMod val="60000"/>
                <a:lumOff val="40000"/>
              </a:schemeClr>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GenderInequality'!$B$487:$C$487</c:f>
              <c:extLst xmlns:c15="http://schemas.microsoft.com/office/drawing/2012/chart"/>
            </c:numRef>
          </c:val>
          <c:extLst xmlns:c15="http://schemas.microsoft.com/office/drawing/2012/chart">
            <c:ext xmlns:c16="http://schemas.microsoft.com/office/drawing/2014/chart" uri="{C3380CC4-5D6E-409C-BE32-E72D297353CC}">
              <c16:uniqueId val="{0000001D-3203-460A-8830-2794FA426576}"/>
            </c:ext>
          </c:extLst>
        </c:ser>
        <c:ser>
          <c:idx val="30"/>
          <c:order val="30"/>
          <c:tx>
            <c:strRef>
              <c:f>'B4. GenderInequality'!$A$488</c:f>
              <c:strCache>
                <c:ptCount val="1"/>
                <c:pt idx="0">
                  <c:v>Daman &amp; Diu</c:v>
                </c:pt>
              </c:strCache>
              <c:extLst xmlns:c15="http://schemas.microsoft.com/office/drawing/2012/chart"/>
            </c:strRef>
          </c:tx>
          <c:spPr>
            <a:solidFill>
              <a:schemeClr val="accent1">
                <a:lumMod val="50000"/>
              </a:schemeClr>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GenderInequality'!$B$488:$C$488</c:f>
              <c:extLst xmlns:c15="http://schemas.microsoft.com/office/drawing/2012/chart"/>
            </c:numRef>
          </c:val>
          <c:extLst xmlns:c15="http://schemas.microsoft.com/office/drawing/2012/chart">
            <c:ext xmlns:c16="http://schemas.microsoft.com/office/drawing/2014/chart" uri="{C3380CC4-5D6E-409C-BE32-E72D297353CC}">
              <c16:uniqueId val="{0000001E-3203-460A-8830-2794FA426576}"/>
            </c:ext>
          </c:extLst>
        </c:ser>
        <c:ser>
          <c:idx val="31"/>
          <c:order val="31"/>
          <c:tx>
            <c:strRef>
              <c:f>'B4. GenderInequality'!$A$489</c:f>
              <c:strCache>
                <c:ptCount val="1"/>
                <c:pt idx="0">
                  <c:v>Lakshadweep</c:v>
                </c:pt>
              </c:strCache>
              <c:extLst xmlns:c15="http://schemas.microsoft.com/office/drawing/2012/chart"/>
            </c:strRef>
          </c:tx>
          <c:spPr>
            <a:solidFill>
              <a:schemeClr val="accent2">
                <a:lumMod val="50000"/>
              </a:schemeClr>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GenderInequality'!$B$489:$C$489</c:f>
              <c:extLst xmlns:c15="http://schemas.microsoft.com/office/drawing/2012/chart"/>
            </c:numRef>
          </c:val>
          <c:extLst xmlns:c15="http://schemas.microsoft.com/office/drawing/2012/chart">
            <c:ext xmlns:c16="http://schemas.microsoft.com/office/drawing/2014/chart" uri="{C3380CC4-5D6E-409C-BE32-E72D297353CC}">
              <c16:uniqueId val="{0000001F-3203-460A-8830-2794FA426576}"/>
            </c:ext>
          </c:extLst>
        </c:ser>
        <c:ser>
          <c:idx val="32"/>
          <c:order val="32"/>
          <c:tx>
            <c:strRef>
              <c:f>'B4. GenderInequality'!$A$490</c:f>
              <c:strCache>
                <c:ptCount val="1"/>
                <c:pt idx="0">
                  <c:v>Pondicherry</c:v>
                </c:pt>
              </c:strCache>
              <c:extLst xmlns:c15="http://schemas.microsoft.com/office/drawing/2012/chart"/>
            </c:strRef>
          </c:tx>
          <c:spPr>
            <a:solidFill>
              <a:schemeClr val="accent3">
                <a:lumMod val="50000"/>
              </a:schemeClr>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GenderInequality'!$B$490:$C$490</c:f>
              <c:extLst xmlns:c15="http://schemas.microsoft.com/office/drawing/2012/chart"/>
            </c:numRef>
          </c:val>
          <c:extLst xmlns:c15="http://schemas.microsoft.com/office/drawing/2012/chart">
            <c:ext xmlns:c16="http://schemas.microsoft.com/office/drawing/2014/chart" uri="{C3380CC4-5D6E-409C-BE32-E72D297353CC}">
              <c16:uniqueId val="{00000020-3203-460A-8830-2794FA426576}"/>
            </c:ext>
          </c:extLst>
        </c:ser>
        <c:ser>
          <c:idx val="33"/>
          <c:order val="33"/>
          <c:tx>
            <c:strRef>
              <c:f>'B4. GenderInequality'!$A$491</c:f>
              <c:strCache>
                <c:ptCount val="1"/>
                <c:pt idx="0">
                  <c:v>India</c:v>
                </c:pt>
              </c:strCache>
              <c:extLst xmlns:c15="http://schemas.microsoft.com/office/drawing/2012/chart"/>
            </c:strRef>
          </c:tx>
          <c:spPr>
            <a:solidFill>
              <a:schemeClr val="accent4">
                <a:lumMod val="50000"/>
              </a:schemeClr>
            </a:solidFill>
            <a:ln>
              <a:noFill/>
            </a:ln>
            <a:effectLst/>
          </c:spPr>
          <c:invertIfNegative val="0"/>
          <c:cat>
            <c:numRef>
              <c:f>'B4. GenderInequality'!$B$458:$C$458</c:f>
              <c:numCache>
                <c:formatCode>General</c:formatCode>
                <c:ptCount val="2"/>
                <c:pt idx="0">
                  <c:v>2001</c:v>
                </c:pt>
                <c:pt idx="1">
                  <c:v>2011</c:v>
                </c:pt>
              </c:numCache>
              <c:extLst xmlns:c15="http://schemas.microsoft.com/office/drawing/2012/chart"/>
            </c:numRef>
          </c:cat>
          <c:val>
            <c:numRef>
              <c:f>'B4. GenderInequality'!$B$491:$C$491</c:f>
              <c:extLst xmlns:c15="http://schemas.microsoft.com/office/drawing/2012/chart"/>
            </c:numRef>
          </c:val>
          <c:extLst xmlns:c15="http://schemas.microsoft.com/office/drawing/2012/chart">
            <c:ext xmlns:c16="http://schemas.microsoft.com/office/drawing/2014/chart" uri="{C3380CC4-5D6E-409C-BE32-E72D297353CC}">
              <c16:uniqueId val="{00000021-3203-460A-8830-2794FA426576}"/>
            </c:ext>
          </c:extLst>
        </c:ser>
        <c:dLbls>
          <c:showLegendKey val="0"/>
          <c:showVal val="0"/>
          <c:showCatName val="0"/>
          <c:showSerName val="0"/>
          <c:showPercent val="0"/>
          <c:showBubbleSize val="0"/>
        </c:dLbls>
        <c:gapWidth val="219"/>
        <c:overlap val="-27"/>
        <c:axId val="1610214800"/>
        <c:axId val="1610205984"/>
        <c:extLst>
          <c:ext xmlns:c15="http://schemas.microsoft.com/office/drawing/2012/chart" uri="{02D57815-91ED-43cb-92C2-25804820EDAC}">
            <c15:filteredBarSeries>
              <c15:ser>
                <c:idx val="0"/>
                <c:order val="0"/>
                <c:tx>
                  <c:strRef>
                    <c:extLst>
                      <c:ext uri="{02D57815-91ED-43cb-92C2-25804820EDAC}">
                        <c15:formulaRef>
                          <c15:sqref>'B4. GenderInequality'!$A$458</c15:sqref>
                        </c15:formulaRef>
                      </c:ext>
                    </c:extLst>
                    <c:strCache>
                      <c:ptCount val="1"/>
                      <c:pt idx="0">
                        <c:v>States/UTs</c:v>
                      </c:pt>
                    </c:strCache>
                  </c:strRef>
                </c:tx>
                <c:spPr>
                  <a:solidFill>
                    <a:schemeClr val="accent1"/>
                  </a:solidFill>
                  <a:ln>
                    <a:noFill/>
                  </a:ln>
                  <a:effectLst/>
                </c:spPr>
                <c:invertIfNegative val="0"/>
                <c:cat>
                  <c:numRef>
                    <c:extLst>
                      <c:ext uri="{02D57815-91ED-43cb-92C2-25804820EDAC}">
                        <c15:formulaRef>
                          <c15:sqref>'B4. GenderInequality'!$B$458:$C$458</c15:sqref>
                        </c15:formulaRef>
                      </c:ext>
                    </c:extLst>
                    <c:numCache>
                      <c:formatCode>General</c:formatCode>
                      <c:ptCount val="2"/>
                      <c:pt idx="0">
                        <c:v>2001</c:v>
                      </c:pt>
                      <c:pt idx="1">
                        <c:v>2011</c:v>
                      </c:pt>
                    </c:numCache>
                  </c:numRef>
                </c:cat>
                <c:val>
                  <c:numRef>
                    <c:extLst>
                      <c:ext uri="{02D57815-91ED-43cb-92C2-25804820EDAC}">
                        <c15:formulaRef>
                          <c15:sqref>'B4. GenderInequality'!$B$458:$C$458</c15:sqref>
                        </c15:formulaRef>
                      </c:ext>
                    </c:extLst>
                    <c:numCache>
                      <c:formatCode>General</c:formatCode>
                      <c:ptCount val="2"/>
                      <c:pt idx="0">
                        <c:v>2001</c:v>
                      </c:pt>
                      <c:pt idx="1">
                        <c:v>2011</c:v>
                      </c:pt>
                    </c:numCache>
                  </c:numRef>
                </c:val>
                <c:extLst>
                  <c:ext xmlns:c16="http://schemas.microsoft.com/office/drawing/2014/chart" uri="{C3380CC4-5D6E-409C-BE32-E72D297353CC}">
                    <c16:uniqueId val="{00000005-3203-460A-8830-2794FA426576}"/>
                  </c:ext>
                </c:extLst>
              </c15:ser>
            </c15:filteredBarSeries>
          </c:ext>
        </c:extLst>
      </c:barChart>
      <c:catAx>
        <c:axId val="1610214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10205984"/>
        <c:crosses val="autoZero"/>
        <c:auto val="1"/>
        <c:lblAlgn val="ctr"/>
        <c:lblOffset val="100"/>
        <c:noMultiLvlLbl val="0"/>
      </c:catAx>
      <c:valAx>
        <c:axId val="1610205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10214800"/>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'B4. GenderInequality'!$A$63</c:f>
          <c:strCache>
            <c:ptCount val="1"/>
            <c:pt idx="0">
              <c:v>B4. Reproductive Health: Adolescent (15-19) Birth Rates (Urban)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212425052373005E-2"/>
          <c:y val="8.5035712160085195E-2"/>
          <c:w val="0.91264078595680098"/>
          <c:h val="0.79112070395015499"/>
        </c:manualLayout>
      </c:layout>
      <c:barChart>
        <c:barDir val="col"/>
        <c:grouping val="clustered"/>
        <c:varyColors val="0"/>
        <c:ser>
          <c:idx val="0"/>
          <c:order val="0"/>
          <c:tx>
            <c:strRef>
              <c:f>'B4. GenderInequality'!$B$65</c:f>
              <c:strCache>
                <c:ptCount val="1"/>
                <c:pt idx="0">
                  <c:v>2005-06</c:v>
                </c:pt>
              </c:strCache>
            </c:strRef>
          </c:tx>
          <c:spPr>
            <a:solidFill>
              <a:schemeClr val="accent1"/>
            </a:solidFill>
            <a:ln>
              <a:noFill/>
            </a:ln>
            <a:effectLst/>
          </c:spPr>
          <c:invertIfNegative val="0"/>
          <c:cat>
            <c:strRef>
              <c:extLst>
                <c:ext xmlns:c15="http://schemas.microsoft.com/office/drawing/2012/chart" uri="{02D57815-91ED-43cb-92C2-25804820EDAC}">
                  <c15:fullRef>
                    <c15:sqref>'B4. GenderInequality'!$A$66:$A$95</c15:sqref>
                  </c15:fullRef>
                </c:ext>
              </c:extLst>
              <c:f>('B4. GenderInequality'!$A$72,'B4. GenderInequality'!$A$77,'B4. GenderInequality'!$A$82,'B4. GenderInequality'!$A$92,'B4. GenderInequality'!$A$94)</c:f>
              <c:strCache>
                <c:ptCount val="5"/>
                <c:pt idx="0">
                  <c:v>Rajasthan</c:v>
                </c:pt>
                <c:pt idx="1">
                  <c:v>Bihar</c:v>
                </c:pt>
                <c:pt idx="2">
                  <c:v>Assam</c:v>
                </c:pt>
                <c:pt idx="3">
                  <c:v>Andhra Pradesh</c:v>
                </c:pt>
                <c:pt idx="4">
                  <c:v>Kerala</c:v>
                </c:pt>
              </c:strCache>
            </c:strRef>
          </c:cat>
          <c:val>
            <c:numRef>
              <c:extLst>
                <c:ext xmlns:c15="http://schemas.microsoft.com/office/drawing/2012/chart" uri="{02D57815-91ED-43cb-92C2-25804820EDAC}">
                  <c15:fullRef>
                    <c15:sqref>'B4. GenderInequality'!$B$66:$B$95</c15:sqref>
                  </c15:fullRef>
                </c:ext>
              </c:extLst>
              <c:f>('B4. GenderInequality'!$B$72,'B4. GenderInequality'!$B$77,'B4. GenderInequality'!$B$82,'B4. GenderInequality'!$B$92,'B4. GenderInequality'!$B$94)</c:f>
              <c:numCache>
                <c:formatCode>General</c:formatCode>
                <c:ptCount val="5"/>
                <c:pt idx="0">
                  <c:v>6.9000000000000006E-2</c:v>
                </c:pt>
                <c:pt idx="1">
                  <c:v>6.5000000000000002E-2</c:v>
                </c:pt>
                <c:pt idx="2">
                  <c:v>4.9000000000000002E-2</c:v>
                </c:pt>
                <c:pt idx="3">
                  <c:v>7.0999999999999994E-2</c:v>
                </c:pt>
                <c:pt idx="4">
                  <c:v>2.1999999999999999E-2</c:v>
                </c:pt>
              </c:numCache>
            </c:numRef>
          </c:val>
          <c:extLst>
            <c:ext xmlns:c16="http://schemas.microsoft.com/office/drawing/2014/chart" uri="{C3380CC4-5D6E-409C-BE32-E72D297353CC}">
              <c16:uniqueId val="{00000000-1CB8-4CF8-9C59-2CC7E691EC23}"/>
            </c:ext>
          </c:extLst>
        </c:ser>
        <c:dLbls>
          <c:showLegendKey val="0"/>
          <c:showVal val="0"/>
          <c:showCatName val="0"/>
          <c:showSerName val="0"/>
          <c:showPercent val="0"/>
          <c:showBubbleSize val="0"/>
        </c:dLbls>
        <c:gapWidth val="219"/>
        <c:overlap val="-27"/>
        <c:axId val="1609902384"/>
        <c:axId val="1609910624"/>
      </c:barChart>
      <c:catAx>
        <c:axId val="1609902384"/>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2005-06</a:t>
                </a:r>
              </a:p>
            </c:rich>
          </c:tx>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9910624"/>
        <c:crosses val="autoZero"/>
        <c:auto val="1"/>
        <c:lblAlgn val="ctr"/>
        <c:lblOffset val="100"/>
        <c:noMultiLvlLbl val="0"/>
      </c:catAx>
      <c:valAx>
        <c:axId val="16099106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9902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'B4. GenderInequality'!$A$97</c:f>
          <c:strCache>
            <c:ptCount val="1"/>
            <c:pt idx="0">
              <c:v>B4. Reproductive Health: Adolescent (15-19) Birth Rates (Rural)</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5209737773604E-2"/>
          <c:y val="7.4960844093449705E-2"/>
          <c:w val="0.93864347323557096"/>
          <c:h val="0.81912931140666201"/>
        </c:manualLayout>
      </c:layout>
      <c:barChart>
        <c:barDir val="col"/>
        <c:grouping val="clustered"/>
        <c:varyColors val="0"/>
        <c:ser>
          <c:idx val="0"/>
          <c:order val="0"/>
          <c:tx>
            <c:strRef>
              <c:f>'B4. GenderInequality'!$B$99</c:f>
              <c:strCache>
                <c:ptCount val="1"/>
                <c:pt idx="0">
                  <c:v>2005-06</c:v>
                </c:pt>
              </c:strCache>
            </c:strRef>
          </c:tx>
          <c:spPr>
            <a:solidFill>
              <a:schemeClr val="accent1"/>
            </a:solidFill>
            <a:ln>
              <a:noFill/>
            </a:ln>
            <a:effectLst/>
          </c:spPr>
          <c:invertIfNegative val="0"/>
          <c:cat>
            <c:strRef>
              <c:extLst>
                <c:ext xmlns:c15="http://schemas.microsoft.com/office/drawing/2012/chart" uri="{02D57815-91ED-43cb-92C2-25804820EDAC}">
                  <c15:fullRef>
                    <c15:sqref>'B4. GenderInequality'!$A$100:$A$129</c15:sqref>
                  </c15:fullRef>
                </c:ext>
              </c:extLst>
              <c:f>('B4. GenderInequality'!$A$106,'B4. GenderInequality'!$A$111,'B4. GenderInequality'!$A$116,'B4. GenderInequality'!$A$126,'B4. GenderInequality'!$A$128)</c:f>
              <c:strCache>
                <c:ptCount val="5"/>
                <c:pt idx="0">
                  <c:v>Rajasthan</c:v>
                </c:pt>
                <c:pt idx="1">
                  <c:v>Bihar</c:v>
                </c:pt>
                <c:pt idx="2">
                  <c:v>Assam</c:v>
                </c:pt>
                <c:pt idx="3">
                  <c:v>Andhra Pradesh</c:v>
                </c:pt>
                <c:pt idx="4">
                  <c:v>Kerala</c:v>
                </c:pt>
              </c:strCache>
            </c:strRef>
          </c:cat>
          <c:val>
            <c:numRef>
              <c:extLst>
                <c:ext xmlns:c15="http://schemas.microsoft.com/office/drawing/2012/chart" uri="{02D57815-91ED-43cb-92C2-25804820EDAC}">
                  <c15:fullRef>
                    <c15:sqref>'B4. GenderInequality'!$B$100:$B$129</c15:sqref>
                  </c15:fullRef>
                </c:ext>
              </c:extLst>
              <c:f>('B4. GenderInequality'!$B$106,'B4. GenderInequality'!$B$111,'B4. GenderInequality'!$B$116,'B4. GenderInequality'!$B$126,'B4. GenderInequality'!$B$128)</c:f>
              <c:numCache>
                <c:formatCode>General</c:formatCode>
                <c:ptCount val="5"/>
                <c:pt idx="0">
                  <c:v>0.109</c:v>
                </c:pt>
                <c:pt idx="1">
                  <c:v>0.13900000000000001</c:v>
                </c:pt>
                <c:pt idx="2">
                  <c:v>9.4E-2</c:v>
                </c:pt>
                <c:pt idx="3">
                  <c:v>0.114</c:v>
                </c:pt>
                <c:pt idx="4">
                  <c:v>4.2000000000000003E-2</c:v>
                </c:pt>
              </c:numCache>
            </c:numRef>
          </c:val>
          <c:extLst>
            <c:ext xmlns:c16="http://schemas.microsoft.com/office/drawing/2014/chart" uri="{C3380CC4-5D6E-409C-BE32-E72D297353CC}">
              <c16:uniqueId val="{00000000-A50F-40DE-BD6A-C862D2BA28D9}"/>
            </c:ext>
          </c:extLst>
        </c:ser>
        <c:dLbls>
          <c:showLegendKey val="0"/>
          <c:showVal val="0"/>
          <c:showCatName val="0"/>
          <c:showSerName val="0"/>
          <c:showPercent val="0"/>
          <c:showBubbleSize val="0"/>
        </c:dLbls>
        <c:gapWidth val="219"/>
        <c:overlap val="-27"/>
        <c:axId val="1609977696"/>
        <c:axId val="1609986048"/>
      </c:barChart>
      <c:catAx>
        <c:axId val="160997769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2005-06</a:t>
                </a:r>
              </a:p>
            </c:rich>
          </c:tx>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9986048"/>
        <c:crosses val="autoZero"/>
        <c:auto val="1"/>
        <c:lblAlgn val="ctr"/>
        <c:lblOffset val="100"/>
        <c:noMultiLvlLbl val="0"/>
      </c:catAx>
      <c:valAx>
        <c:axId val="1609986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9977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'B4. GenderInequality'!$A$131</c:f>
          <c:strCache>
            <c:ptCount val="1"/>
            <c:pt idx="0">
              <c:v>B4. Reproductive Health: Adolescent (15-19) Birth Rates (Combined)</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5039890197211597E-2"/>
          <c:y val="8.5035712160085195E-2"/>
          <c:w val="0.91881332081196299"/>
          <c:h val="0.77697333515387201"/>
        </c:manualLayout>
      </c:layout>
      <c:barChart>
        <c:barDir val="col"/>
        <c:grouping val="clustered"/>
        <c:varyColors val="0"/>
        <c:ser>
          <c:idx val="0"/>
          <c:order val="0"/>
          <c:tx>
            <c:strRef>
              <c:f>'B4. GenderInequality'!$B$133</c:f>
              <c:strCache>
                <c:ptCount val="1"/>
                <c:pt idx="0">
                  <c:v>2005-06</c:v>
                </c:pt>
              </c:strCache>
            </c:strRef>
          </c:tx>
          <c:spPr>
            <a:solidFill>
              <a:schemeClr val="accent1"/>
            </a:solidFill>
            <a:ln>
              <a:noFill/>
            </a:ln>
            <a:effectLst/>
          </c:spPr>
          <c:invertIfNegative val="0"/>
          <c:cat>
            <c:strRef>
              <c:extLst>
                <c:ext xmlns:c15="http://schemas.microsoft.com/office/drawing/2012/chart" uri="{02D57815-91ED-43cb-92C2-25804820EDAC}">
                  <c15:fullRef>
                    <c15:sqref>'B4. GenderInequality'!$A$134:$A$163</c15:sqref>
                  </c15:fullRef>
                </c:ext>
              </c:extLst>
              <c:f>('B4. GenderInequality'!$A$140,'B4. GenderInequality'!$A$145,'B4. GenderInequality'!$A$150,'B4. GenderInequality'!$A$160,'B4. GenderInequality'!$A$162)</c:f>
              <c:strCache>
                <c:ptCount val="5"/>
                <c:pt idx="0">
                  <c:v>Rajasthan</c:v>
                </c:pt>
                <c:pt idx="1">
                  <c:v>Bihar</c:v>
                </c:pt>
                <c:pt idx="2">
                  <c:v>Assam</c:v>
                </c:pt>
                <c:pt idx="3">
                  <c:v>Andhra Pradesh</c:v>
                </c:pt>
                <c:pt idx="4">
                  <c:v>Kerala</c:v>
                </c:pt>
              </c:strCache>
            </c:strRef>
          </c:cat>
          <c:val>
            <c:numRef>
              <c:extLst>
                <c:ext xmlns:c15="http://schemas.microsoft.com/office/drawing/2012/chart" uri="{02D57815-91ED-43cb-92C2-25804820EDAC}">
                  <c15:fullRef>
                    <c15:sqref>'B4. GenderInequality'!$B$134:$B$163</c15:sqref>
                  </c15:fullRef>
                </c:ext>
              </c:extLst>
              <c:f>('B4. GenderInequality'!$B$140,'B4. GenderInequality'!$B$145,'B4. GenderInequality'!$B$150,'B4. GenderInequality'!$B$160,'B4. GenderInequality'!$B$162)</c:f>
              <c:numCache>
                <c:formatCode>General</c:formatCode>
                <c:ptCount val="5"/>
                <c:pt idx="0">
                  <c:v>9.8000000000000004E-2</c:v>
                </c:pt>
                <c:pt idx="1">
                  <c:v>0.128</c:v>
                </c:pt>
                <c:pt idx="2">
                  <c:v>8.5999999999999993E-2</c:v>
                </c:pt>
                <c:pt idx="3">
                  <c:v>9.8000000000000004E-2</c:v>
                </c:pt>
                <c:pt idx="4">
                  <c:v>3.5000000000000003E-2</c:v>
                </c:pt>
              </c:numCache>
            </c:numRef>
          </c:val>
          <c:extLst>
            <c:ext xmlns:c16="http://schemas.microsoft.com/office/drawing/2014/chart" uri="{C3380CC4-5D6E-409C-BE32-E72D297353CC}">
              <c16:uniqueId val="{00000000-8F18-4216-A780-DE87E61A2828}"/>
            </c:ext>
          </c:extLst>
        </c:ser>
        <c:dLbls>
          <c:showLegendKey val="0"/>
          <c:showVal val="0"/>
          <c:showCatName val="0"/>
          <c:showSerName val="0"/>
          <c:showPercent val="0"/>
          <c:showBubbleSize val="0"/>
        </c:dLbls>
        <c:gapWidth val="219"/>
        <c:overlap val="-27"/>
        <c:axId val="1610054144"/>
        <c:axId val="1609889584"/>
      </c:barChart>
      <c:catAx>
        <c:axId val="1610054144"/>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2005-06</a:t>
                </a:r>
              </a:p>
            </c:rich>
          </c:tx>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9889584"/>
        <c:crosses val="autoZero"/>
        <c:auto val="1"/>
        <c:lblAlgn val="ctr"/>
        <c:lblOffset val="100"/>
        <c:noMultiLvlLbl val="0"/>
      </c:catAx>
      <c:valAx>
        <c:axId val="1609889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10054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'B4. GenderInequality'!$A$224</c:f>
          <c:strCache>
            <c:ptCount val="1"/>
            <c:pt idx="0">
              <c:v>B4. Empowerment: Per 1000 Distribution of Persons (Female) of Age 15 Years and above with at least secondary- All population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074218016325902E-2"/>
          <c:y val="0.110945766722142"/>
          <c:w val="0.93477899299284795"/>
          <c:h val="0.761033913264057"/>
        </c:manualLayout>
      </c:layout>
      <c:barChart>
        <c:barDir val="col"/>
        <c:grouping val="clustered"/>
        <c:varyColors val="0"/>
        <c:ser>
          <c:idx val="0"/>
          <c:order val="0"/>
          <c:tx>
            <c:strRef>
              <c:f>'B4. GenderInequality'!$B$226</c:f>
              <c:strCache>
                <c:ptCount val="1"/>
                <c:pt idx="0">
                  <c:v>2011-2012</c:v>
                </c:pt>
              </c:strCache>
            </c:strRef>
          </c:tx>
          <c:spPr>
            <a:solidFill>
              <a:schemeClr val="accent1"/>
            </a:solidFill>
            <a:ln>
              <a:noFill/>
            </a:ln>
            <a:effectLst/>
          </c:spPr>
          <c:invertIfNegative val="0"/>
          <c:cat>
            <c:strRef>
              <c:extLst>
                <c:ext xmlns:c15="http://schemas.microsoft.com/office/drawing/2012/chart" uri="{02D57815-91ED-43cb-92C2-25804820EDAC}">
                  <c15:fullRef>
                    <c15:sqref>'B4. GenderInequality'!$A$227:$A$262</c15:sqref>
                  </c15:fullRef>
                </c:ext>
              </c:extLst>
              <c:f>('B4. GenderInequality'!$A$228,'B4. GenderInequality'!$A$230:$A$231,'B4. GenderInequality'!$A$244,'B4. GenderInequality'!$A$255)</c:f>
              <c:strCache>
                <c:ptCount val="5"/>
                <c:pt idx="0">
                  <c:v>Andhra Pradesh</c:v>
                </c:pt>
                <c:pt idx="1">
                  <c:v>Assam</c:v>
                </c:pt>
                <c:pt idx="2">
                  <c:v>Bihar</c:v>
                </c:pt>
                <c:pt idx="3">
                  <c:v>Kerala</c:v>
                </c:pt>
                <c:pt idx="4">
                  <c:v>Rajasthan</c:v>
                </c:pt>
              </c:strCache>
            </c:strRef>
          </c:cat>
          <c:val>
            <c:numRef>
              <c:extLst>
                <c:ext xmlns:c15="http://schemas.microsoft.com/office/drawing/2012/chart" uri="{02D57815-91ED-43cb-92C2-25804820EDAC}">
                  <c15:fullRef>
                    <c15:sqref>'B4. GenderInequality'!$B$227:$B$262</c15:sqref>
                  </c15:fullRef>
                </c:ext>
              </c:extLst>
              <c:f>('B4. GenderInequality'!$B$228,'B4. GenderInequality'!$B$230:$B$231,'B4. GenderInequality'!$B$244,'B4. GenderInequality'!$B$255)</c:f>
              <c:numCache>
                <c:formatCode>General</c:formatCode>
                <c:ptCount val="5"/>
                <c:pt idx="0">
                  <c:v>124</c:v>
                </c:pt>
                <c:pt idx="1">
                  <c:v>124</c:v>
                </c:pt>
                <c:pt idx="2">
                  <c:v>78</c:v>
                </c:pt>
                <c:pt idx="3">
                  <c:v>184</c:v>
                </c:pt>
                <c:pt idx="4">
                  <c:v>65</c:v>
                </c:pt>
              </c:numCache>
            </c:numRef>
          </c:val>
          <c:extLst>
            <c:ext xmlns:c16="http://schemas.microsoft.com/office/drawing/2014/chart" uri="{C3380CC4-5D6E-409C-BE32-E72D297353CC}">
              <c16:uniqueId val="{00000000-0EAD-4247-A954-8C9801820248}"/>
            </c:ext>
          </c:extLst>
        </c:ser>
        <c:dLbls>
          <c:showLegendKey val="0"/>
          <c:showVal val="0"/>
          <c:showCatName val="0"/>
          <c:showSerName val="0"/>
          <c:showPercent val="0"/>
          <c:showBubbleSize val="0"/>
        </c:dLbls>
        <c:gapWidth val="219"/>
        <c:overlap val="-27"/>
        <c:axId val="1609878544"/>
        <c:axId val="1609886912"/>
      </c:barChart>
      <c:catAx>
        <c:axId val="1609878544"/>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2011-12</a:t>
                </a:r>
              </a:p>
            </c:rich>
          </c:tx>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9886912"/>
        <c:crosses val="autoZero"/>
        <c:auto val="1"/>
        <c:lblAlgn val="ctr"/>
        <c:lblOffset val="100"/>
        <c:noMultiLvlLbl val="0"/>
      </c:catAx>
      <c:valAx>
        <c:axId val="1609886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9878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'B4. GenderInequality'!$A$264</c:f>
          <c:strCache>
            <c:ptCount val="1"/>
            <c:pt idx="0">
              <c:v>B4. Empowerment: Per 1000 Distribution of Persons (Female) of Age 15 Years and above with at least secondary- Urban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074218016325902E-2"/>
          <c:y val="0.110945766722142"/>
          <c:w val="0.93477899299284795"/>
          <c:h val="0.77720233474552403"/>
        </c:manualLayout>
      </c:layout>
      <c:barChart>
        <c:barDir val="col"/>
        <c:grouping val="clustered"/>
        <c:varyColors val="0"/>
        <c:ser>
          <c:idx val="0"/>
          <c:order val="0"/>
          <c:tx>
            <c:strRef>
              <c:f>'B4. GenderInequality'!$B$266</c:f>
              <c:strCache>
                <c:ptCount val="1"/>
                <c:pt idx="0">
                  <c:v>2011-2012</c:v>
                </c:pt>
              </c:strCache>
            </c:strRef>
          </c:tx>
          <c:spPr>
            <a:solidFill>
              <a:schemeClr val="accent1"/>
            </a:solidFill>
            <a:ln>
              <a:noFill/>
            </a:ln>
            <a:effectLst/>
          </c:spPr>
          <c:invertIfNegative val="0"/>
          <c:cat>
            <c:strRef>
              <c:extLst>
                <c:ext xmlns:c15="http://schemas.microsoft.com/office/drawing/2012/chart" uri="{02D57815-91ED-43cb-92C2-25804820EDAC}">
                  <c15:fullRef>
                    <c15:sqref>'B4. GenderInequality'!$A$267:$A$302</c15:sqref>
                  </c15:fullRef>
                </c:ext>
              </c:extLst>
              <c:f>('B4. GenderInequality'!$A$268,'B4. GenderInequality'!$A$270:$A$271,'B4. GenderInequality'!$A$284,'B4. GenderInequality'!$A$295)</c:f>
              <c:strCache>
                <c:ptCount val="5"/>
                <c:pt idx="0">
                  <c:v>Andhra Pradesh</c:v>
                </c:pt>
                <c:pt idx="1">
                  <c:v>Assam</c:v>
                </c:pt>
                <c:pt idx="2">
                  <c:v>Bihar</c:v>
                </c:pt>
                <c:pt idx="3">
                  <c:v>Kerala</c:v>
                </c:pt>
                <c:pt idx="4">
                  <c:v>Rajasthan</c:v>
                </c:pt>
              </c:strCache>
            </c:strRef>
          </c:cat>
          <c:val>
            <c:numRef>
              <c:extLst>
                <c:ext xmlns:c15="http://schemas.microsoft.com/office/drawing/2012/chart" uri="{02D57815-91ED-43cb-92C2-25804820EDAC}">
                  <c15:fullRef>
                    <c15:sqref>'B4. GenderInequality'!$B$267:$B$302</c15:sqref>
                  </c15:fullRef>
                </c:ext>
              </c:extLst>
              <c:f>('B4. GenderInequality'!$B$268,'B4. GenderInequality'!$B$270:$B$271,'B4. GenderInequality'!$B$284,'B4. GenderInequality'!$B$295)</c:f>
              <c:numCache>
                <c:formatCode>General</c:formatCode>
                <c:ptCount val="5"/>
                <c:pt idx="0">
                  <c:v>165</c:v>
                </c:pt>
                <c:pt idx="1">
                  <c:v>200</c:v>
                </c:pt>
                <c:pt idx="2">
                  <c:v>165</c:v>
                </c:pt>
                <c:pt idx="3">
                  <c:v>187</c:v>
                </c:pt>
                <c:pt idx="4">
                  <c:v>110</c:v>
                </c:pt>
              </c:numCache>
            </c:numRef>
          </c:val>
          <c:extLst>
            <c:ext xmlns:c16="http://schemas.microsoft.com/office/drawing/2014/chart" uri="{C3380CC4-5D6E-409C-BE32-E72D297353CC}">
              <c16:uniqueId val="{00000000-90FA-4140-A4E2-507EAE342F15}"/>
            </c:ext>
          </c:extLst>
        </c:ser>
        <c:dLbls>
          <c:showLegendKey val="0"/>
          <c:showVal val="0"/>
          <c:showCatName val="0"/>
          <c:showSerName val="0"/>
          <c:showPercent val="0"/>
          <c:showBubbleSize val="0"/>
        </c:dLbls>
        <c:gapWidth val="219"/>
        <c:overlap val="-27"/>
        <c:axId val="1609788304"/>
        <c:axId val="1609566448"/>
      </c:barChart>
      <c:catAx>
        <c:axId val="1609788304"/>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2011-12</a:t>
                </a:r>
              </a:p>
            </c:rich>
          </c:tx>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9566448"/>
        <c:crosses val="autoZero"/>
        <c:auto val="1"/>
        <c:lblAlgn val="ctr"/>
        <c:lblOffset val="100"/>
        <c:noMultiLvlLbl val="0"/>
      </c:catAx>
      <c:valAx>
        <c:axId val="1609566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9788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'B4. GenderInequality'!$A$304</c:f>
          <c:strCache>
            <c:ptCount val="1"/>
            <c:pt idx="0">
              <c:v>B4. Empowerment: Per 1000 Distribution of Persons (Female) of Age 15 Years and above with at least secondary- Rural</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074218016325902E-2"/>
          <c:y val="0.110945766722142"/>
          <c:w val="0.93477899299284795"/>
          <c:h val="0.74082338641222401"/>
        </c:manualLayout>
      </c:layout>
      <c:barChart>
        <c:barDir val="col"/>
        <c:grouping val="clustered"/>
        <c:varyColors val="0"/>
        <c:ser>
          <c:idx val="0"/>
          <c:order val="0"/>
          <c:tx>
            <c:strRef>
              <c:f>'B4. GenderInequality'!$B$306</c:f>
              <c:strCache>
                <c:ptCount val="1"/>
                <c:pt idx="0">
                  <c:v>2011-2012</c:v>
                </c:pt>
              </c:strCache>
            </c:strRef>
          </c:tx>
          <c:spPr>
            <a:solidFill>
              <a:schemeClr val="accent1"/>
            </a:solidFill>
            <a:ln>
              <a:noFill/>
            </a:ln>
            <a:effectLst/>
          </c:spPr>
          <c:invertIfNegative val="0"/>
          <c:cat>
            <c:strRef>
              <c:extLst>
                <c:ext xmlns:c15="http://schemas.microsoft.com/office/drawing/2012/chart" uri="{02D57815-91ED-43cb-92C2-25804820EDAC}">
                  <c15:fullRef>
                    <c15:sqref>'B4. GenderInequality'!$A$307:$A$342</c15:sqref>
                  </c15:fullRef>
                </c:ext>
              </c:extLst>
              <c:f>('B4. GenderInequality'!$A$308,'B4. GenderInequality'!$A$310:$A$311,'B4. GenderInequality'!$A$324,'B4. GenderInequality'!$A$335)</c:f>
              <c:strCache>
                <c:ptCount val="5"/>
                <c:pt idx="0">
                  <c:v>Andhra Pradesh</c:v>
                </c:pt>
                <c:pt idx="1">
                  <c:v>Assam</c:v>
                </c:pt>
                <c:pt idx="2">
                  <c:v>Bihar</c:v>
                </c:pt>
                <c:pt idx="3">
                  <c:v>Kerala</c:v>
                </c:pt>
                <c:pt idx="4">
                  <c:v>Rajasthan</c:v>
                </c:pt>
              </c:strCache>
            </c:strRef>
          </c:cat>
          <c:val>
            <c:numRef>
              <c:extLst>
                <c:ext xmlns:c15="http://schemas.microsoft.com/office/drawing/2012/chart" uri="{02D57815-91ED-43cb-92C2-25804820EDAC}">
                  <c15:fullRef>
                    <c15:sqref>'B4. GenderInequality'!$B$307:$B$342</c15:sqref>
                  </c15:fullRef>
                </c:ext>
              </c:extLst>
              <c:f>('B4. GenderInequality'!$B$308,'B4. GenderInequality'!$B$310:$B$311,'B4. GenderInequality'!$B$324,'B4. GenderInequality'!$B$335)</c:f>
              <c:numCache>
                <c:formatCode>General</c:formatCode>
                <c:ptCount val="5"/>
                <c:pt idx="0">
                  <c:v>103</c:v>
                </c:pt>
                <c:pt idx="1">
                  <c:v>114</c:v>
                </c:pt>
                <c:pt idx="2">
                  <c:v>69</c:v>
                </c:pt>
                <c:pt idx="3">
                  <c:v>183</c:v>
                </c:pt>
                <c:pt idx="4">
                  <c:v>50</c:v>
                </c:pt>
              </c:numCache>
            </c:numRef>
          </c:val>
          <c:extLst>
            <c:ext xmlns:c16="http://schemas.microsoft.com/office/drawing/2014/chart" uri="{C3380CC4-5D6E-409C-BE32-E72D297353CC}">
              <c16:uniqueId val="{00000000-D7E8-47CC-BC77-68A6F9CEC125}"/>
            </c:ext>
          </c:extLst>
        </c:ser>
        <c:dLbls>
          <c:showLegendKey val="0"/>
          <c:showVal val="0"/>
          <c:showCatName val="0"/>
          <c:showSerName val="0"/>
          <c:showPercent val="0"/>
          <c:showBubbleSize val="0"/>
        </c:dLbls>
        <c:gapWidth val="219"/>
        <c:overlap val="-27"/>
        <c:axId val="1609634896"/>
        <c:axId val="1609643264"/>
      </c:barChart>
      <c:catAx>
        <c:axId val="160963489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2011-12</a:t>
                </a:r>
              </a:p>
            </c:rich>
          </c:tx>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9643264"/>
        <c:crosses val="autoZero"/>
        <c:auto val="1"/>
        <c:lblAlgn val="ctr"/>
        <c:lblOffset val="100"/>
        <c:noMultiLvlLbl val="0"/>
      </c:catAx>
      <c:valAx>
        <c:axId val="1609643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9634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'C1. Sanitation'!$A$5</c:f>
          <c:strCache>
            <c:ptCount val="1"/>
            <c:pt idx="0">
              <c:v>C1. Proportion households having toilet facility within the premises (2011)
</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895552015023203E-2"/>
          <c:y val="0.121192662974028"/>
          <c:w val="0.89099285261594396"/>
          <c:h val="0.78341715132146605"/>
        </c:manualLayout>
      </c:layout>
      <c:lineChart>
        <c:grouping val="standard"/>
        <c:varyColors val="0"/>
        <c:ser>
          <c:idx val="1"/>
          <c:order val="1"/>
          <c:tx>
            <c:strRef>
              <c:f>'C1. Sanitation'!$A$7</c:f>
              <c:strCache>
                <c:ptCount val="1"/>
                <c:pt idx="0">
                  <c:v>Andhra Pradesh</c:v>
                </c:pt>
              </c:strCache>
            </c:strRef>
          </c:tx>
          <c:spPr>
            <a:ln w="28575" cap="rnd">
              <a:solidFill>
                <a:schemeClr val="accent1"/>
              </a:solidFill>
              <a:round/>
            </a:ln>
            <a:effectLst/>
          </c:spPr>
          <c:marker>
            <c:symbol val="none"/>
          </c:marker>
          <c:cat>
            <c:numRef>
              <c:f>'C1. Sanitation'!$B$6:$D$6</c:f>
              <c:numCache>
                <c:formatCode>General</c:formatCode>
                <c:ptCount val="3"/>
                <c:pt idx="0">
                  <c:v>1991</c:v>
                </c:pt>
                <c:pt idx="1">
                  <c:v>2001</c:v>
                </c:pt>
                <c:pt idx="2">
                  <c:v>2011</c:v>
                </c:pt>
              </c:numCache>
            </c:numRef>
          </c:cat>
          <c:val>
            <c:numRef>
              <c:f>'C1. Sanitation'!$B$7:$D$7</c:f>
              <c:numCache>
                <c:formatCode>0.00%</c:formatCode>
                <c:ptCount val="3"/>
                <c:pt idx="0">
                  <c:v>0.26444397181483603</c:v>
                </c:pt>
                <c:pt idx="1">
                  <c:v>0.39820059007028963</c:v>
                </c:pt>
                <c:pt idx="2">
                  <c:v>0.49580185701143248</c:v>
                </c:pt>
              </c:numCache>
            </c:numRef>
          </c:val>
          <c:smooth val="0"/>
          <c:extLst>
            <c:ext xmlns:c16="http://schemas.microsoft.com/office/drawing/2014/chart" uri="{C3380CC4-5D6E-409C-BE32-E72D297353CC}">
              <c16:uniqueId val="{00000000-F725-48C5-A536-CECED10D402C}"/>
            </c:ext>
          </c:extLst>
        </c:ser>
        <c:ser>
          <c:idx val="2"/>
          <c:order val="2"/>
          <c:tx>
            <c:strRef>
              <c:f>'C1. Sanitation'!$A$8</c:f>
              <c:strCache>
                <c:ptCount val="1"/>
                <c:pt idx="0">
                  <c:v>Assam</c:v>
                </c:pt>
              </c:strCache>
            </c:strRef>
          </c:tx>
          <c:spPr>
            <a:ln w="28575" cap="rnd">
              <a:solidFill>
                <a:schemeClr val="accent2"/>
              </a:solidFill>
              <a:round/>
            </a:ln>
            <a:effectLst/>
          </c:spPr>
          <c:marker>
            <c:symbol val="none"/>
          </c:marker>
          <c:cat>
            <c:numRef>
              <c:f>'C1. Sanitation'!$B$6:$D$6</c:f>
              <c:numCache>
                <c:formatCode>General</c:formatCode>
                <c:ptCount val="3"/>
                <c:pt idx="0">
                  <c:v>1991</c:v>
                </c:pt>
                <c:pt idx="1">
                  <c:v>2001</c:v>
                </c:pt>
                <c:pt idx="2">
                  <c:v>2011</c:v>
                </c:pt>
              </c:numCache>
            </c:numRef>
          </c:cat>
          <c:val>
            <c:numRef>
              <c:f>'C1. Sanitation'!$B$8:$D$8</c:f>
              <c:numCache>
                <c:formatCode>0.00%</c:formatCode>
                <c:ptCount val="3"/>
                <c:pt idx="0">
                  <c:v>0.37428780362056174</c:v>
                </c:pt>
                <c:pt idx="1">
                  <c:v>0.14408640670038525</c:v>
                </c:pt>
                <c:pt idx="2">
                  <c:v>0.64893035425561407</c:v>
                </c:pt>
              </c:numCache>
            </c:numRef>
          </c:val>
          <c:smooth val="0"/>
          <c:extLst>
            <c:ext xmlns:c16="http://schemas.microsoft.com/office/drawing/2014/chart" uri="{C3380CC4-5D6E-409C-BE32-E72D297353CC}">
              <c16:uniqueId val="{00000001-F725-48C5-A536-CECED10D402C}"/>
            </c:ext>
          </c:extLst>
        </c:ser>
        <c:ser>
          <c:idx val="3"/>
          <c:order val="3"/>
          <c:tx>
            <c:strRef>
              <c:f>'C1. Sanitation'!$A$9</c:f>
              <c:strCache>
                <c:ptCount val="1"/>
                <c:pt idx="0">
                  <c:v>Bihar</c:v>
                </c:pt>
              </c:strCache>
            </c:strRef>
          </c:tx>
          <c:spPr>
            <a:ln w="28575" cap="rnd">
              <a:solidFill>
                <a:schemeClr val="accent3"/>
              </a:solidFill>
              <a:round/>
            </a:ln>
            <a:effectLst/>
          </c:spPr>
          <c:marker>
            <c:symbol val="none"/>
          </c:marker>
          <c:cat>
            <c:numRef>
              <c:f>'C1. Sanitation'!$B$6:$D$6</c:f>
              <c:numCache>
                <c:formatCode>General</c:formatCode>
                <c:ptCount val="3"/>
                <c:pt idx="0">
                  <c:v>1991</c:v>
                </c:pt>
                <c:pt idx="1">
                  <c:v>2001</c:v>
                </c:pt>
                <c:pt idx="2">
                  <c:v>2011</c:v>
                </c:pt>
              </c:numCache>
            </c:numRef>
          </c:cat>
          <c:val>
            <c:numRef>
              <c:f>'C1. Sanitation'!$B$9:$D$9</c:f>
              <c:numCache>
                <c:formatCode>0.00%</c:formatCode>
                <c:ptCount val="3"/>
                <c:pt idx="0">
                  <c:v>0.11752296694736297</c:v>
                </c:pt>
                <c:pt idx="1">
                  <c:v>9.6239108777415344E-2</c:v>
                </c:pt>
                <c:pt idx="2">
                  <c:v>0.2305750247259476</c:v>
                </c:pt>
              </c:numCache>
            </c:numRef>
          </c:val>
          <c:smooth val="0"/>
          <c:extLst>
            <c:ext xmlns:c16="http://schemas.microsoft.com/office/drawing/2014/chart" uri="{C3380CC4-5D6E-409C-BE32-E72D297353CC}">
              <c16:uniqueId val="{00000002-F725-48C5-A536-CECED10D402C}"/>
            </c:ext>
          </c:extLst>
        </c:ser>
        <c:ser>
          <c:idx val="4"/>
          <c:order val="4"/>
          <c:tx>
            <c:strRef>
              <c:f>'C1. Sanitation'!$A$10</c:f>
              <c:strCache>
                <c:ptCount val="1"/>
                <c:pt idx="0">
                  <c:v>Kerala</c:v>
                </c:pt>
              </c:strCache>
            </c:strRef>
          </c:tx>
          <c:spPr>
            <a:ln w="28575" cap="rnd">
              <a:solidFill>
                <a:schemeClr val="accent4"/>
              </a:solidFill>
              <a:round/>
            </a:ln>
            <a:effectLst/>
          </c:spPr>
          <c:marker>
            <c:symbol val="none"/>
          </c:marker>
          <c:cat>
            <c:numRef>
              <c:f>'C1. Sanitation'!$B$6:$D$6</c:f>
              <c:numCache>
                <c:formatCode>General</c:formatCode>
                <c:ptCount val="3"/>
                <c:pt idx="0">
                  <c:v>1991</c:v>
                </c:pt>
                <c:pt idx="1">
                  <c:v>2001</c:v>
                </c:pt>
                <c:pt idx="2">
                  <c:v>2011</c:v>
                </c:pt>
              </c:numCache>
            </c:numRef>
          </c:cat>
          <c:val>
            <c:numRef>
              <c:f>'C1. Sanitation'!$B$10:$D$10</c:f>
              <c:numCache>
                <c:formatCode>0.00%</c:formatCode>
                <c:ptCount val="3"/>
                <c:pt idx="0">
                  <c:v>0.51277437426667349</c:v>
                </c:pt>
                <c:pt idx="1">
                  <c:v>0.62116543440796235</c:v>
                </c:pt>
                <c:pt idx="2">
                  <c:v>0.95199906173498683</c:v>
                </c:pt>
              </c:numCache>
            </c:numRef>
          </c:val>
          <c:smooth val="0"/>
          <c:extLst>
            <c:ext xmlns:c16="http://schemas.microsoft.com/office/drawing/2014/chart" uri="{C3380CC4-5D6E-409C-BE32-E72D297353CC}">
              <c16:uniqueId val="{00000003-F725-48C5-A536-CECED10D402C}"/>
            </c:ext>
          </c:extLst>
        </c:ser>
        <c:ser>
          <c:idx val="5"/>
          <c:order val="5"/>
          <c:tx>
            <c:strRef>
              <c:f>'C1. Sanitation'!$A$11</c:f>
              <c:strCache>
                <c:ptCount val="1"/>
                <c:pt idx="0">
                  <c:v>Rajasthan</c:v>
                </c:pt>
              </c:strCache>
            </c:strRef>
          </c:tx>
          <c:spPr>
            <a:ln w="28575" cap="rnd">
              <a:solidFill>
                <a:schemeClr val="accent5"/>
              </a:solidFill>
              <a:round/>
            </a:ln>
            <a:effectLst/>
          </c:spPr>
          <c:marker>
            <c:symbol val="none"/>
          </c:marker>
          <c:cat>
            <c:numRef>
              <c:f>'C1. Sanitation'!$B$6:$D$6</c:f>
              <c:numCache>
                <c:formatCode>General</c:formatCode>
                <c:ptCount val="3"/>
                <c:pt idx="0">
                  <c:v>1991</c:v>
                </c:pt>
                <c:pt idx="1">
                  <c:v>2001</c:v>
                </c:pt>
                <c:pt idx="2">
                  <c:v>2011</c:v>
                </c:pt>
              </c:numCache>
            </c:numRef>
          </c:cat>
          <c:val>
            <c:numRef>
              <c:f>'C1. Sanitation'!$B$11:$D$11</c:f>
              <c:numCache>
                <c:formatCode>0.00%</c:formatCode>
                <c:ptCount val="3"/>
                <c:pt idx="0">
                  <c:v>0.19566218581189079</c:v>
                </c:pt>
                <c:pt idx="1">
                  <c:v>0.32384037582204112</c:v>
                </c:pt>
                <c:pt idx="2">
                  <c:v>0.34970050399390268</c:v>
                </c:pt>
              </c:numCache>
            </c:numRef>
          </c:val>
          <c:smooth val="0"/>
          <c:extLst>
            <c:ext xmlns:c16="http://schemas.microsoft.com/office/drawing/2014/chart" uri="{C3380CC4-5D6E-409C-BE32-E72D297353CC}">
              <c16:uniqueId val="{00000004-F725-48C5-A536-CECED10D402C}"/>
            </c:ext>
          </c:extLst>
        </c:ser>
        <c:dLbls>
          <c:showLegendKey val="0"/>
          <c:showVal val="0"/>
          <c:showCatName val="0"/>
          <c:showSerName val="0"/>
          <c:showPercent val="0"/>
          <c:showBubbleSize val="0"/>
        </c:dLbls>
        <c:smooth val="0"/>
        <c:axId val="1629022976"/>
        <c:axId val="1629027488"/>
        <c:extLst>
          <c:ext xmlns:c15="http://schemas.microsoft.com/office/drawing/2012/chart" uri="{02D57815-91ED-43cb-92C2-25804820EDAC}">
            <c15:filteredLineSeries>
              <c15:ser>
                <c:idx val="0"/>
                <c:order val="0"/>
                <c:tx>
                  <c:strRef>
                    <c:extLst>
                      <c:ext uri="{02D57815-91ED-43cb-92C2-25804820EDAC}">
                        <c15:formulaRef>
                          <c15:sqref>'C1. Sanitation'!$A$6</c15:sqref>
                        </c15:formulaRef>
                      </c:ext>
                    </c:extLst>
                    <c:strCache>
                      <c:ptCount val="1"/>
                      <c:pt idx="0">
                        <c:v>State</c:v>
                      </c:pt>
                    </c:strCache>
                  </c:strRef>
                </c:tx>
                <c:spPr>
                  <a:ln w="28575" cap="rnd">
                    <a:solidFill>
                      <a:schemeClr val="accent1"/>
                    </a:solidFill>
                    <a:round/>
                  </a:ln>
                  <a:effectLst/>
                </c:spPr>
                <c:marker>
                  <c:symbol val="none"/>
                </c:marker>
                <c:cat>
                  <c:numRef>
                    <c:extLst>
                      <c:ext uri="{02D57815-91ED-43cb-92C2-25804820EDAC}">
                        <c15:formulaRef>
                          <c15:sqref>'C1. Sanitation'!$B$6:$D$6</c15:sqref>
                        </c15:formulaRef>
                      </c:ext>
                    </c:extLst>
                    <c:numCache>
                      <c:formatCode>General</c:formatCode>
                      <c:ptCount val="3"/>
                      <c:pt idx="0">
                        <c:v>1991</c:v>
                      </c:pt>
                      <c:pt idx="1">
                        <c:v>2001</c:v>
                      </c:pt>
                      <c:pt idx="2">
                        <c:v>2011</c:v>
                      </c:pt>
                    </c:numCache>
                  </c:numRef>
                </c:cat>
                <c:val>
                  <c:numRef>
                    <c:extLst>
                      <c:ext uri="{02D57815-91ED-43cb-92C2-25804820EDAC}">
                        <c15:formulaRef>
                          <c15:sqref>'C1. Sanitation'!$B$6:$D$6</c15:sqref>
                        </c15:formulaRef>
                      </c:ext>
                    </c:extLst>
                    <c:numCache>
                      <c:formatCode>General</c:formatCode>
                      <c:ptCount val="3"/>
                      <c:pt idx="0">
                        <c:v>1991</c:v>
                      </c:pt>
                      <c:pt idx="1">
                        <c:v>2001</c:v>
                      </c:pt>
                      <c:pt idx="2">
                        <c:v>2011</c:v>
                      </c:pt>
                    </c:numCache>
                  </c:numRef>
                </c:val>
                <c:smooth val="0"/>
                <c:extLst>
                  <c:ext xmlns:c16="http://schemas.microsoft.com/office/drawing/2014/chart" uri="{C3380CC4-5D6E-409C-BE32-E72D297353CC}">
                    <c16:uniqueId val="{00000005-F725-48C5-A536-CECED10D402C}"/>
                  </c:ext>
                </c:extLst>
              </c15:ser>
            </c15:filteredLineSeries>
          </c:ext>
        </c:extLst>
      </c:lineChart>
      <c:catAx>
        <c:axId val="162902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29027488"/>
        <c:crosses val="autoZero"/>
        <c:auto val="1"/>
        <c:lblAlgn val="ctr"/>
        <c:lblOffset val="100"/>
        <c:noMultiLvlLbl val="0"/>
      </c:catAx>
      <c:valAx>
        <c:axId val="1629027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29022976"/>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'C2. DrinkingWater'!$A$6</c:f>
          <c:strCache>
            <c:ptCount val="1"/>
            <c:pt idx="0">
              <c:v>C2. Access to safe drinking water in households (All population, 2011)</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775612222784104E-2"/>
          <c:y val="0.13122822395300701"/>
          <c:w val="0.89107759878639003"/>
          <c:h val="0.75778893016928806"/>
        </c:manualLayout>
      </c:layout>
      <c:lineChart>
        <c:grouping val="standard"/>
        <c:varyColors val="0"/>
        <c:ser>
          <c:idx val="1"/>
          <c:order val="1"/>
          <c:tx>
            <c:strRef>
              <c:f>'C2. DrinkingWater'!$A$8</c:f>
              <c:strCache>
                <c:ptCount val="1"/>
                <c:pt idx="0">
                  <c:v>Andaman &amp; Nicobar Islands</c:v>
                </c:pt>
              </c:strCache>
              <c:extLst xmlns:c15="http://schemas.microsoft.com/office/drawing/2012/chart"/>
            </c:strRef>
          </c:tx>
          <c:spPr>
            <a:ln w="28575" cap="rnd">
              <a:solidFill>
                <a:schemeClr val="accent2"/>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DrinkingWater'!$B$8:$D$8</c:f>
              <c:extLst xmlns:c15="http://schemas.microsoft.com/office/drawing/2012/chart"/>
            </c:numRef>
          </c:val>
          <c:smooth val="0"/>
          <c:extLst xmlns:c15="http://schemas.microsoft.com/office/drawing/2012/chart">
            <c:ext xmlns:c16="http://schemas.microsoft.com/office/drawing/2014/chart" uri="{C3380CC4-5D6E-409C-BE32-E72D297353CC}">
              <c16:uniqueId val="{00000008-8C6C-433B-98B5-A36D1592752B}"/>
            </c:ext>
          </c:extLst>
        </c:ser>
        <c:ser>
          <c:idx val="2"/>
          <c:order val="2"/>
          <c:tx>
            <c:strRef>
              <c:f>'C2. DrinkingWater'!$A$9</c:f>
              <c:strCache>
                <c:ptCount val="1"/>
                <c:pt idx="0">
                  <c:v>Andhra Pradesh</c:v>
                </c:pt>
              </c:strCache>
            </c:strRef>
          </c:tx>
          <c:spPr>
            <a:ln w="28575" cap="rnd">
              <a:solidFill>
                <a:schemeClr val="accent1"/>
              </a:solidFill>
              <a:round/>
            </a:ln>
            <a:effectLst/>
          </c:spPr>
          <c:marker>
            <c:symbol val="none"/>
          </c:marker>
          <c:cat>
            <c:numRef>
              <c:f>'C2. DrinkingWater'!$B$7:$D$7</c:f>
              <c:numCache>
                <c:formatCode>General</c:formatCode>
                <c:ptCount val="3"/>
                <c:pt idx="0">
                  <c:v>1991</c:v>
                </c:pt>
                <c:pt idx="1">
                  <c:v>2001</c:v>
                </c:pt>
                <c:pt idx="2">
                  <c:v>2011</c:v>
                </c:pt>
              </c:numCache>
            </c:numRef>
          </c:cat>
          <c:val>
            <c:numRef>
              <c:f>'C2. DrinkingWater'!$B$9:$D$9</c:f>
              <c:numCache>
                <c:formatCode>General</c:formatCode>
                <c:ptCount val="3"/>
                <c:pt idx="0">
                  <c:v>0.55100000000000005</c:v>
                </c:pt>
                <c:pt idx="1">
                  <c:v>0.80099999999999993</c:v>
                </c:pt>
                <c:pt idx="2">
                  <c:v>0.90500000000000003</c:v>
                </c:pt>
              </c:numCache>
            </c:numRef>
          </c:val>
          <c:smooth val="0"/>
          <c:extLst xmlns:c15="http://schemas.microsoft.com/office/drawing/2012/chart">
            <c:ext xmlns:c16="http://schemas.microsoft.com/office/drawing/2014/chart" uri="{C3380CC4-5D6E-409C-BE32-E72D297353CC}">
              <c16:uniqueId val="{00000009-8C6C-433B-98B5-A36D1592752B}"/>
            </c:ext>
          </c:extLst>
        </c:ser>
        <c:ser>
          <c:idx val="3"/>
          <c:order val="3"/>
          <c:tx>
            <c:strRef>
              <c:f>'C2. DrinkingWater'!$A$10</c:f>
              <c:strCache>
                <c:ptCount val="1"/>
                <c:pt idx="0">
                  <c:v>Arunachal Pradesh</c:v>
                </c:pt>
              </c:strCache>
              <c:extLst xmlns:c15="http://schemas.microsoft.com/office/drawing/2012/chart"/>
            </c:strRef>
          </c:tx>
          <c:spPr>
            <a:ln w="28575" cap="rnd">
              <a:solidFill>
                <a:schemeClr val="accent4"/>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DrinkingWater'!$B$10:$D$10</c:f>
              <c:extLst xmlns:c15="http://schemas.microsoft.com/office/drawing/2012/chart"/>
            </c:numRef>
          </c:val>
          <c:smooth val="0"/>
          <c:extLst xmlns:c15="http://schemas.microsoft.com/office/drawing/2012/chart">
            <c:ext xmlns:c16="http://schemas.microsoft.com/office/drawing/2014/chart" uri="{C3380CC4-5D6E-409C-BE32-E72D297353CC}">
              <c16:uniqueId val="{0000000A-8C6C-433B-98B5-A36D1592752B}"/>
            </c:ext>
          </c:extLst>
        </c:ser>
        <c:ser>
          <c:idx val="4"/>
          <c:order val="4"/>
          <c:tx>
            <c:strRef>
              <c:f>'C2. DrinkingWater'!$A$11</c:f>
              <c:strCache>
                <c:ptCount val="1"/>
                <c:pt idx="0">
                  <c:v>Assam</c:v>
                </c:pt>
              </c:strCache>
            </c:strRef>
          </c:tx>
          <c:spPr>
            <a:ln w="28575" cap="rnd">
              <a:solidFill>
                <a:schemeClr val="accent2"/>
              </a:solidFill>
              <a:round/>
            </a:ln>
            <a:effectLst/>
          </c:spPr>
          <c:marker>
            <c:symbol val="none"/>
          </c:marker>
          <c:cat>
            <c:numRef>
              <c:f>'C2. DrinkingWater'!$B$7:$D$7</c:f>
              <c:numCache>
                <c:formatCode>General</c:formatCode>
                <c:ptCount val="3"/>
                <c:pt idx="0">
                  <c:v>1991</c:v>
                </c:pt>
                <c:pt idx="1">
                  <c:v>2001</c:v>
                </c:pt>
                <c:pt idx="2">
                  <c:v>2011</c:v>
                </c:pt>
              </c:numCache>
            </c:numRef>
          </c:cat>
          <c:val>
            <c:numRef>
              <c:f>'C2. DrinkingWater'!$B$11:$D$11</c:f>
              <c:numCache>
                <c:formatCode>General</c:formatCode>
                <c:ptCount val="3"/>
                <c:pt idx="0">
                  <c:v>0.45899999999999996</c:v>
                </c:pt>
                <c:pt idx="1">
                  <c:v>0.58799999999999997</c:v>
                </c:pt>
                <c:pt idx="2">
                  <c:v>0.69900000000000007</c:v>
                </c:pt>
              </c:numCache>
            </c:numRef>
          </c:val>
          <c:smooth val="0"/>
          <c:extLst xmlns:c15="http://schemas.microsoft.com/office/drawing/2012/chart">
            <c:ext xmlns:c16="http://schemas.microsoft.com/office/drawing/2014/chart" uri="{C3380CC4-5D6E-409C-BE32-E72D297353CC}">
              <c16:uniqueId val="{00000000-8C6C-433B-98B5-A36D1592752B}"/>
            </c:ext>
          </c:extLst>
        </c:ser>
        <c:ser>
          <c:idx val="5"/>
          <c:order val="5"/>
          <c:tx>
            <c:strRef>
              <c:f>'C2. DrinkingWater'!$A$12</c:f>
              <c:strCache>
                <c:ptCount val="1"/>
                <c:pt idx="0">
                  <c:v>Bihar</c:v>
                </c:pt>
              </c:strCache>
            </c:strRef>
          </c:tx>
          <c:spPr>
            <a:ln w="28575" cap="rnd">
              <a:solidFill>
                <a:schemeClr val="accent3"/>
              </a:solidFill>
              <a:round/>
            </a:ln>
            <a:effectLst/>
          </c:spPr>
          <c:marker>
            <c:symbol val="none"/>
          </c:marker>
          <c:cat>
            <c:numRef>
              <c:f>'C2. DrinkingWater'!$B$7:$D$7</c:f>
              <c:numCache>
                <c:formatCode>General</c:formatCode>
                <c:ptCount val="3"/>
                <c:pt idx="0">
                  <c:v>1991</c:v>
                </c:pt>
                <c:pt idx="1">
                  <c:v>2001</c:v>
                </c:pt>
                <c:pt idx="2">
                  <c:v>2011</c:v>
                </c:pt>
              </c:numCache>
            </c:numRef>
          </c:cat>
          <c:val>
            <c:numRef>
              <c:f>'C2. DrinkingWater'!$B$12:$D$12</c:f>
              <c:numCache>
                <c:formatCode>General</c:formatCode>
                <c:ptCount val="3"/>
                <c:pt idx="0">
                  <c:v>0.58799999999999997</c:v>
                </c:pt>
                <c:pt idx="1">
                  <c:v>0.86599999999999999</c:v>
                </c:pt>
                <c:pt idx="2">
                  <c:v>0.94</c:v>
                </c:pt>
              </c:numCache>
            </c:numRef>
          </c:val>
          <c:smooth val="0"/>
          <c:extLst xmlns:c15="http://schemas.microsoft.com/office/drawing/2012/chart">
            <c:ext xmlns:c16="http://schemas.microsoft.com/office/drawing/2014/chart" uri="{C3380CC4-5D6E-409C-BE32-E72D297353CC}">
              <c16:uniqueId val="{0000000B-8C6C-433B-98B5-A36D1592752B}"/>
            </c:ext>
          </c:extLst>
        </c:ser>
        <c:ser>
          <c:idx val="6"/>
          <c:order val="6"/>
          <c:tx>
            <c:strRef>
              <c:f>'C2. DrinkingWater'!$A$13</c:f>
              <c:strCache>
                <c:ptCount val="1"/>
                <c:pt idx="0">
                  <c:v>Chandigarh</c:v>
                </c:pt>
              </c:strCache>
              <c:extLst xmlns:c15="http://schemas.microsoft.com/office/drawing/2012/chart"/>
            </c:strRef>
          </c:tx>
          <c:spPr>
            <a:ln w="28575" cap="rnd">
              <a:solidFill>
                <a:schemeClr val="accent1">
                  <a:lumMod val="6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DrinkingWater'!$B$13:$D$13</c:f>
              <c:extLst xmlns:c15="http://schemas.microsoft.com/office/drawing/2012/chart"/>
            </c:numRef>
          </c:val>
          <c:smooth val="0"/>
          <c:extLst xmlns:c15="http://schemas.microsoft.com/office/drawing/2012/chart">
            <c:ext xmlns:c16="http://schemas.microsoft.com/office/drawing/2014/chart" uri="{C3380CC4-5D6E-409C-BE32-E72D297353CC}">
              <c16:uniqueId val="{0000000C-8C6C-433B-98B5-A36D1592752B}"/>
            </c:ext>
          </c:extLst>
        </c:ser>
        <c:ser>
          <c:idx val="7"/>
          <c:order val="7"/>
          <c:tx>
            <c:strRef>
              <c:f>'C2. DrinkingWater'!$A$14</c:f>
              <c:strCache>
                <c:ptCount val="1"/>
                <c:pt idx="0">
                  <c:v>Chhattisgarh</c:v>
                </c:pt>
              </c:strCache>
              <c:extLst xmlns:c15="http://schemas.microsoft.com/office/drawing/2012/chart"/>
            </c:strRef>
          </c:tx>
          <c:spPr>
            <a:ln w="28575" cap="rnd">
              <a:solidFill>
                <a:schemeClr val="accent2">
                  <a:lumMod val="6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DrinkingWater'!$B$14:$D$14</c:f>
              <c:extLst xmlns:c15="http://schemas.microsoft.com/office/drawing/2012/chart"/>
            </c:numRef>
          </c:val>
          <c:smooth val="0"/>
          <c:extLst xmlns:c15="http://schemas.microsoft.com/office/drawing/2012/chart">
            <c:ext xmlns:c16="http://schemas.microsoft.com/office/drawing/2014/chart" uri="{C3380CC4-5D6E-409C-BE32-E72D297353CC}">
              <c16:uniqueId val="{0000000D-8C6C-433B-98B5-A36D1592752B}"/>
            </c:ext>
          </c:extLst>
        </c:ser>
        <c:ser>
          <c:idx val="8"/>
          <c:order val="8"/>
          <c:tx>
            <c:strRef>
              <c:f>'C2. DrinkingWater'!$A$15</c:f>
              <c:strCache>
                <c:ptCount val="1"/>
                <c:pt idx="0">
                  <c:v>Dadra &amp; Nagar Haveli</c:v>
                </c:pt>
              </c:strCache>
              <c:extLst xmlns:c15="http://schemas.microsoft.com/office/drawing/2012/chart"/>
            </c:strRef>
          </c:tx>
          <c:spPr>
            <a:ln w="28575" cap="rnd">
              <a:solidFill>
                <a:schemeClr val="accent3">
                  <a:lumMod val="6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DrinkingWater'!$B$15:$D$15</c:f>
              <c:extLst xmlns:c15="http://schemas.microsoft.com/office/drawing/2012/chart"/>
            </c:numRef>
          </c:val>
          <c:smooth val="0"/>
          <c:extLst xmlns:c15="http://schemas.microsoft.com/office/drawing/2012/chart">
            <c:ext xmlns:c16="http://schemas.microsoft.com/office/drawing/2014/chart" uri="{C3380CC4-5D6E-409C-BE32-E72D297353CC}">
              <c16:uniqueId val="{0000000E-8C6C-433B-98B5-A36D1592752B}"/>
            </c:ext>
          </c:extLst>
        </c:ser>
        <c:ser>
          <c:idx val="9"/>
          <c:order val="9"/>
          <c:tx>
            <c:strRef>
              <c:f>'C2. DrinkingWater'!$A$16</c:f>
              <c:strCache>
                <c:ptCount val="1"/>
                <c:pt idx="0">
                  <c:v>Daman &amp; Diu</c:v>
                </c:pt>
              </c:strCache>
              <c:extLst xmlns:c15="http://schemas.microsoft.com/office/drawing/2012/chart"/>
            </c:strRef>
          </c:tx>
          <c:spPr>
            <a:ln w="28575" cap="rnd">
              <a:solidFill>
                <a:schemeClr val="accent4">
                  <a:lumMod val="6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DrinkingWater'!$B$16:$D$16</c:f>
              <c:extLst xmlns:c15="http://schemas.microsoft.com/office/drawing/2012/chart"/>
            </c:numRef>
          </c:val>
          <c:smooth val="0"/>
          <c:extLst xmlns:c15="http://schemas.microsoft.com/office/drawing/2012/chart">
            <c:ext xmlns:c16="http://schemas.microsoft.com/office/drawing/2014/chart" uri="{C3380CC4-5D6E-409C-BE32-E72D297353CC}">
              <c16:uniqueId val="{00000001-8C6C-433B-98B5-A36D1592752B}"/>
            </c:ext>
          </c:extLst>
        </c:ser>
        <c:ser>
          <c:idx val="10"/>
          <c:order val="10"/>
          <c:tx>
            <c:strRef>
              <c:f>'C2. DrinkingWater'!$A$17</c:f>
              <c:strCache>
                <c:ptCount val="1"/>
                <c:pt idx="0">
                  <c:v>Delhi</c:v>
                </c:pt>
              </c:strCache>
              <c:extLst xmlns:c15="http://schemas.microsoft.com/office/drawing/2012/chart"/>
            </c:strRef>
          </c:tx>
          <c:spPr>
            <a:ln w="28575" cap="rnd">
              <a:solidFill>
                <a:schemeClr val="accent5">
                  <a:lumMod val="6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DrinkingWater'!$B$17:$D$17</c:f>
              <c:extLst xmlns:c15="http://schemas.microsoft.com/office/drawing/2012/chart"/>
            </c:numRef>
          </c:val>
          <c:smooth val="0"/>
          <c:extLst xmlns:c15="http://schemas.microsoft.com/office/drawing/2012/chart">
            <c:ext xmlns:c16="http://schemas.microsoft.com/office/drawing/2014/chart" uri="{C3380CC4-5D6E-409C-BE32-E72D297353CC}">
              <c16:uniqueId val="{00000002-8C6C-433B-98B5-A36D1592752B}"/>
            </c:ext>
          </c:extLst>
        </c:ser>
        <c:ser>
          <c:idx val="11"/>
          <c:order val="11"/>
          <c:tx>
            <c:strRef>
              <c:f>'C2. DrinkingWater'!$A$18</c:f>
              <c:strCache>
                <c:ptCount val="1"/>
                <c:pt idx="0">
                  <c:v>Goa</c:v>
                </c:pt>
              </c:strCache>
              <c:extLst xmlns:c15="http://schemas.microsoft.com/office/drawing/2012/chart"/>
            </c:strRef>
          </c:tx>
          <c:spPr>
            <a:ln w="28575" cap="rnd">
              <a:solidFill>
                <a:schemeClr val="accent6">
                  <a:lumMod val="6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DrinkingWater'!$B$18:$D$18</c:f>
              <c:extLst xmlns:c15="http://schemas.microsoft.com/office/drawing/2012/chart"/>
            </c:numRef>
          </c:val>
          <c:smooth val="0"/>
          <c:extLst xmlns:c15="http://schemas.microsoft.com/office/drawing/2012/chart">
            <c:ext xmlns:c16="http://schemas.microsoft.com/office/drawing/2014/chart" uri="{C3380CC4-5D6E-409C-BE32-E72D297353CC}">
              <c16:uniqueId val="{0000000F-8C6C-433B-98B5-A36D1592752B}"/>
            </c:ext>
          </c:extLst>
        </c:ser>
        <c:ser>
          <c:idx val="12"/>
          <c:order val="12"/>
          <c:tx>
            <c:strRef>
              <c:f>'C2. DrinkingWater'!$A$19</c:f>
              <c:strCache>
                <c:ptCount val="1"/>
                <c:pt idx="0">
                  <c:v>Gujarat</c:v>
                </c:pt>
              </c:strCache>
              <c:extLst xmlns:c15="http://schemas.microsoft.com/office/drawing/2012/chart"/>
            </c:strRef>
          </c:tx>
          <c:spPr>
            <a:ln w="28575" cap="rnd">
              <a:solidFill>
                <a:schemeClr val="accent1">
                  <a:lumMod val="80000"/>
                  <a:lumOff val="2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DrinkingWater'!$B$19:$D$19</c:f>
              <c:extLst xmlns:c15="http://schemas.microsoft.com/office/drawing/2012/chart"/>
            </c:numRef>
          </c:val>
          <c:smooth val="0"/>
          <c:extLst xmlns:c15="http://schemas.microsoft.com/office/drawing/2012/chart">
            <c:ext xmlns:c16="http://schemas.microsoft.com/office/drawing/2014/chart" uri="{C3380CC4-5D6E-409C-BE32-E72D297353CC}">
              <c16:uniqueId val="{00000010-8C6C-433B-98B5-A36D1592752B}"/>
            </c:ext>
          </c:extLst>
        </c:ser>
        <c:ser>
          <c:idx val="13"/>
          <c:order val="13"/>
          <c:tx>
            <c:strRef>
              <c:f>'C2. DrinkingWater'!$A$20</c:f>
              <c:strCache>
                <c:ptCount val="1"/>
                <c:pt idx="0">
                  <c:v>Haryana</c:v>
                </c:pt>
              </c:strCache>
              <c:extLst xmlns:c15="http://schemas.microsoft.com/office/drawing/2012/chart"/>
            </c:strRef>
          </c:tx>
          <c:spPr>
            <a:ln w="28575" cap="rnd">
              <a:solidFill>
                <a:schemeClr val="accent2">
                  <a:lumMod val="80000"/>
                  <a:lumOff val="2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DrinkingWater'!$B$20:$D$20</c:f>
              <c:extLst xmlns:c15="http://schemas.microsoft.com/office/drawing/2012/chart"/>
            </c:numRef>
          </c:val>
          <c:smooth val="0"/>
          <c:extLst xmlns:c15="http://schemas.microsoft.com/office/drawing/2012/chart">
            <c:ext xmlns:c16="http://schemas.microsoft.com/office/drawing/2014/chart" uri="{C3380CC4-5D6E-409C-BE32-E72D297353CC}">
              <c16:uniqueId val="{00000011-8C6C-433B-98B5-A36D1592752B}"/>
            </c:ext>
          </c:extLst>
        </c:ser>
        <c:ser>
          <c:idx val="14"/>
          <c:order val="14"/>
          <c:tx>
            <c:strRef>
              <c:f>'C2. DrinkingWater'!$A$21</c:f>
              <c:strCache>
                <c:ptCount val="1"/>
                <c:pt idx="0">
                  <c:v>Himachal Pradesh</c:v>
                </c:pt>
              </c:strCache>
              <c:extLst xmlns:c15="http://schemas.microsoft.com/office/drawing/2012/chart"/>
            </c:strRef>
          </c:tx>
          <c:spPr>
            <a:ln w="28575" cap="rnd">
              <a:solidFill>
                <a:schemeClr val="accent3">
                  <a:lumMod val="80000"/>
                  <a:lumOff val="2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DrinkingWater'!$B$21:$D$21</c:f>
              <c:extLst xmlns:c15="http://schemas.microsoft.com/office/drawing/2012/chart"/>
            </c:numRef>
          </c:val>
          <c:smooth val="0"/>
          <c:extLst xmlns:c15="http://schemas.microsoft.com/office/drawing/2012/chart">
            <c:ext xmlns:c16="http://schemas.microsoft.com/office/drawing/2014/chart" uri="{C3380CC4-5D6E-409C-BE32-E72D297353CC}">
              <c16:uniqueId val="{00000012-8C6C-433B-98B5-A36D1592752B}"/>
            </c:ext>
          </c:extLst>
        </c:ser>
        <c:ser>
          <c:idx val="15"/>
          <c:order val="15"/>
          <c:tx>
            <c:strRef>
              <c:f>'C2. DrinkingWater'!$A$22</c:f>
              <c:strCache>
                <c:ptCount val="1"/>
                <c:pt idx="0">
                  <c:v>India</c:v>
                </c:pt>
              </c:strCache>
              <c:extLst xmlns:c15="http://schemas.microsoft.com/office/drawing/2012/chart"/>
            </c:strRef>
          </c:tx>
          <c:spPr>
            <a:ln w="28575" cap="rnd">
              <a:solidFill>
                <a:schemeClr val="accent4">
                  <a:lumMod val="80000"/>
                  <a:lumOff val="2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DrinkingWater'!$B$22:$D$22</c:f>
              <c:extLst xmlns:c15="http://schemas.microsoft.com/office/drawing/2012/chart"/>
            </c:numRef>
          </c:val>
          <c:smooth val="0"/>
          <c:extLst xmlns:c15="http://schemas.microsoft.com/office/drawing/2012/chart">
            <c:ext xmlns:c16="http://schemas.microsoft.com/office/drawing/2014/chart" uri="{C3380CC4-5D6E-409C-BE32-E72D297353CC}">
              <c16:uniqueId val="{00000013-8C6C-433B-98B5-A36D1592752B}"/>
            </c:ext>
          </c:extLst>
        </c:ser>
        <c:ser>
          <c:idx val="16"/>
          <c:order val="16"/>
          <c:tx>
            <c:strRef>
              <c:f>'C2. DrinkingWater'!$A$23</c:f>
              <c:strCache>
                <c:ptCount val="1"/>
                <c:pt idx="0">
                  <c:v>Jammu &amp; Kashmir</c:v>
                </c:pt>
              </c:strCache>
              <c:extLst xmlns:c15="http://schemas.microsoft.com/office/drawing/2012/chart"/>
            </c:strRef>
          </c:tx>
          <c:spPr>
            <a:ln w="28575" cap="rnd">
              <a:solidFill>
                <a:schemeClr val="accent5">
                  <a:lumMod val="80000"/>
                  <a:lumOff val="2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DrinkingWater'!$B$23:$D$23</c:f>
              <c:extLst xmlns:c15="http://schemas.microsoft.com/office/drawing/2012/chart"/>
            </c:numRef>
          </c:val>
          <c:smooth val="0"/>
          <c:extLst xmlns:c15="http://schemas.microsoft.com/office/drawing/2012/chart">
            <c:ext xmlns:c16="http://schemas.microsoft.com/office/drawing/2014/chart" uri="{C3380CC4-5D6E-409C-BE32-E72D297353CC}">
              <c16:uniqueId val="{00000014-8C6C-433B-98B5-A36D1592752B}"/>
            </c:ext>
          </c:extLst>
        </c:ser>
        <c:ser>
          <c:idx val="17"/>
          <c:order val="17"/>
          <c:tx>
            <c:strRef>
              <c:f>'C2. DrinkingWater'!$A$24</c:f>
              <c:strCache>
                <c:ptCount val="1"/>
                <c:pt idx="0">
                  <c:v>Jharkhand</c:v>
                </c:pt>
              </c:strCache>
              <c:extLst xmlns:c15="http://schemas.microsoft.com/office/drawing/2012/chart"/>
            </c:strRef>
          </c:tx>
          <c:spPr>
            <a:ln w="28575" cap="rnd">
              <a:solidFill>
                <a:schemeClr val="accent6">
                  <a:lumMod val="80000"/>
                  <a:lumOff val="2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DrinkingWater'!$B$24:$D$24</c:f>
              <c:extLst xmlns:c15="http://schemas.microsoft.com/office/drawing/2012/chart"/>
            </c:numRef>
          </c:val>
          <c:smooth val="0"/>
          <c:extLst xmlns:c15="http://schemas.microsoft.com/office/drawing/2012/chart">
            <c:ext xmlns:c16="http://schemas.microsoft.com/office/drawing/2014/chart" uri="{C3380CC4-5D6E-409C-BE32-E72D297353CC}">
              <c16:uniqueId val="{00000015-8C6C-433B-98B5-A36D1592752B}"/>
            </c:ext>
          </c:extLst>
        </c:ser>
        <c:ser>
          <c:idx val="18"/>
          <c:order val="18"/>
          <c:tx>
            <c:strRef>
              <c:f>'C2. DrinkingWater'!$A$25</c:f>
              <c:strCache>
                <c:ptCount val="1"/>
                <c:pt idx="0">
                  <c:v>Karnataka</c:v>
                </c:pt>
              </c:strCache>
              <c:extLst xmlns:c15="http://schemas.microsoft.com/office/drawing/2012/chart"/>
            </c:strRef>
          </c:tx>
          <c:spPr>
            <a:ln w="28575" cap="rnd">
              <a:solidFill>
                <a:schemeClr val="accent1">
                  <a:lumMod val="8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DrinkingWater'!$B$25:$D$25</c:f>
              <c:extLst xmlns:c15="http://schemas.microsoft.com/office/drawing/2012/chart"/>
            </c:numRef>
          </c:val>
          <c:smooth val="0"/>
          <c:extLst xmlns:c15="http://schemas.microsoft.com/office/drawing/2012/chart">
            <c:ext xmlns:c16="http://schemas.microsoft.com/office/drawing/2014/chart" uri="{C3380CC4-5D6E-409C-BE32-E72D297353CC}">
              <c16:uniqueId val="{00000003-8C6C-433B-98B5-A36D1592752B}"/>
            </c:ext>
          </c:extLst>
        </c:ser>
        <c:ser>
          <c:idx val="19"/>
          <c:order val="19"/>
          <c:tx>
            <c:strRef>
              <c:f>'C2. DrinkingWater'!$A$26</c:f>
              <c:strCache>
                <c:ptCount val="1"/>
                <c:pt idx="0">
                  <c:v>Kerala</c:v>
                </c:pt>
              </c:strCache>
            </c:strRef>
          </c:tx>
          <c:spPr>
            <a:ln w="28575" cap="rnd">
              <a:solidFill>
                <a:schemeClr val="accent4"/>
              </a:solidFill>
              <a:round/>
            </a:ln>
            <a:effectLst/>
          </c:spPr>
          <c:marker>
            <c:symbol val="none"/>
          </c:marker>
          <c:cat>
            <c:numRef>
              <c:f>'C2. DrinkingWater'!$B$7:$D$7</c:f>
              <c:numCache>
                <c:formatCode>General</c:formatCode>
                <c:ptCount val="3"/>
                <c:pt idx="0">
                  <c:v>1991</c:v>
                </c:pt>
                <c:pt idx="1">
                  <c:v>2001</c:v>
                </c:pt>
                <c:pt idx="2">
                  <c:v>2011</c:v>
                </c:pt>
              </c:numCache>
            </c:numRef>
          </c:cat>
          <c:val>
            <c:numRef>
              <c:f>'C2. DrinkingWater'!$B$26:$D$26</c:f>
              <c:numCache>
                <c:formatCode>General</c:formatCode>
                <c:ptCount val="3"/>
                <c:pt idx="0">
                  <c:v>0.18899999999999997</c:v>
                </c:pt>
                <c:pt idx="1">
                  <c:v>0.23399999999999999</c:v>
                </c:pt>
                <c:pt idx="2">
                  <c:v>0.33500000000000002</c:v>
                </c:pt>
              </c:numCache>
            </c:numRef>
          </c:val>
          <c:smooth val="0"/>
          <c:extLst xmlns:c15="http://schemas.microsoft.com/office/drawing/2012/chart">
            <c:ext xmlns:c16="http://schemas.microsoft.com/office/drawing/2014/chart" uri="{C3380CC4-5D6E-409C-BE32-E72D297353CC}">
              <c16:uniqueId val="{00000016-8C6C-433B-98B5-A36D1592752B}"/>
            </c:ext>
          </c:extLst>
        </c:ser>
        <c:ser>
          <c:idx val="20"/>
          <c:order val="20"/>
          <c:tx>
            <c:strRef>
              <c:f>'C2. DrinkingWater'!$A$27</c:f>
              <c:strCache>
                <c:ptCount val="1"/>
                <c:pt idx="0">
                  <c:v>Lakshadweep</c:v>
                </c:pt>
              </c:strCache>
              <c:extLst xmlns:c15="http://schemas.microsoft.com/office/drawing/2012/chart"/>
            </c:strRef>
          </c:tx>
          <c:spPr>
            <a:ln w="28575" cap="rnd">
              <a:solidFill>
                <a:schemeClr val="accent3">
                  <a:lumMod val="8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DrinkingWater'!$B$27:$D$27</c:f>
              <c:extLst xmlns:c15="http://schemas.microsoft.com/office/drawing/2012/chart"/>
            </c:numRef>
          </c:val>
          <c:smooth val="0"/>
          <c:extLst xmlns:c15="http://schemas.microsoft.com/office/drawing/2012/chart">
            <c:ext xmlns:c16="http://schemas.microsoft.com/office/drawing/2014/chart" uri="{C3380CC4-5D6E-409C-BE32-E72D297353CC}">
              <c16:uniqueId val="{00000017-8C6C-433B-98B5-A36D1592752B}"/>
            </c:ext>
          </c:extLst>
        </c:ser>
        <c:ser>
          <c:idx val="21"/>
          <c:order val="21"/>
          <c:tx>
            <c:strRef>
              <c:f>'C2. DrinkingWater'!$A$28</c:f>
              <c:strCache>
                <c:ptCount val="1"/>
                <c:pt idx="0">
                  <c:v>Madhya Pradesh</c:v>
                </c:pt>
              </c:strCache>
              <c:extLst xmlns:c15="http://schemas.microsoft.com/office/drawing/2012/chart"/>
            </c:strRef>
          </c:tx>
          <c:spPr>
            <a:ln w="28575" cap="rnd">
              <a:solidFill>
                <a:schemeClr val="accent4">
                  <a:lumMod val="8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DrinkingWater'!$B$28:$D$28</c:f>
              <c:extLst xmlns:c15="http://schemas.microsoft.com/office/drawing/2012/chart"/>
            </c:numRef>
          </c:val>
          <c:smooth val="0"/>
          <c:extLst xmlns:c15="http://schemas.microsoft.com/office/drawing/2012/chart">
            <c:ext xmlns:c16="http://schemas.microsoft.com/office/drawing/2014/chart" uri="{C3380CC4-5D6E-409C-BE32-E72D297353CC}">
              <c16:uniqueId val="{00000018-8C6C-433B-98B5-A36D1592752B}"/>
            </c:ext>
          </c:extLst>
        </c:ser>
        <c:ser>
          <c:idx val="22"/>
          <c:order val="22"/>
          <c:tx>
            <c:strRef>
              <c:f>'C2. DrinkingWater'!$A$29</c:f>
              <c:strCache>
                <c:ptCount val="1"/>
                <c:pt idx="0">
                  <c:v>Maharashtra</c:v>
                </c:pt>
              </c:strCache>
              <c:extLst xmlns:c15="http://schemas.microsoft.com/office/drawing/2012/chart"/>
            </c:strRef>
          </c:tx>
          <c:spPr>
            <a:ln w="28575" cap="rnd">
              <a:solidFill>
                <a:schemeClr val="accent5">
                  <a:lumMod val="8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DrinkingWater'!$B$29:$D$29</c:f>
              <c:extLst xmlns:c15="http://schemas.microsoft.com/office/drawing/2012/chart"/>
            </c:numRef>
          </c:val>
          <c:smooth val="0"/>
          <c:extLst xmlns:c15="http://schemas.microsoft.com/office/drawing/2012/chart">
            <c:ext xmlns:c16="http://schemas.microsoft.com/office/drawing/2014/chart" uri="{C3380CC4-5D6E-409C-BE32-E72D297353CC}">
              <c16:uniqueId val="{00000019-8C6C-433B-98B5-A36D1592752B}"/>
            </c:ext>
          </c:extLst>
        </c:ser>
        <c:ser>
          <c:idx val="23"/>
          <c:order val="23"/>
          <c:tx>
            <c:strRef>
              <c:f>'C2. DrinkingWater'!$A$30</c:f>
              <c:strCache>
                <c:ptCount val="1"/>
                <c:pt idx="0">
                  <c:v>Manipur</c:v>
                </c:pt>
              </c:strCache>
              <c:extLst xmlns:c15="http://schemas.microsoft.com/office/drawing/2012/chart"/>
            </c:strRef>
          </c:tx>
          <c:spPr>
            <a:ln w="28575" cap="rnd">
              <a:solidFill>
                <a:schemeClr val="accent6">
                  <a:lumMod val="8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DrinkingWater'!$B$30:$D$30</c:f>
              <c:extLst xmlns:c15="http://schemas.microsoft.com/office/drawing/2012/chart"/>
            </c:numRef>
          </c:val>
          <c:smooth val="0"/>
          <c:extLst xmlns:c15="http://schemas.microsoft.com/office/drawing/2012/chart">
            <c:ext xmlns:c16="http://schemas.microsoft.com/office/drawing/2014/chart" uri="{C3380CC4-5D6E-409C-BE32-E72D297353CC}">
              <c16:uniqueId val="{00000004-8C6C-433B-98B5-A36D1592752B}"/>
            </c:ext>
          </c:extLst>
        </c:ser>
        <c:ser>
          <c:idx val="24"/>
          <c:order val="24"/>
          <c:tx>
            <c:strRef>
              <c:f>'C2. DrinkingWater'!$A$31</c:f>
              <c:strCache>
                <c:ptCount val="1"/>
                <c:pt idx="0">
                  <c:v>Meghalaya</c:v>
                </c:pt>
              </c:strCache>
              <c:extLst xmlns:c15="http://schemas.microsoft.com/office/drawing/2012/chart"/>
            </c:strRef>
          </c:tx>
          <c:spPr>
            <a:ln w="28575" cap="rnd">
              <a:solidFill>
                <a:schemeClr val="accent1">
                  <a:lumMod val="60000"/>
                  <a:lumOff val="4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DrinkingWater'!$B$31:$D$31</c:f>
              <c:extLst xmlns:c15="http://schemas.microsoft.com/office/drawing/2012/chart"/>
            </c:numRef>
          </c:val>
          <c:smooth val="0"/>
          <c:extLst xmlns:c15="http://schemas.microsoft.com/office/drawing/2012/chart">
            <c:ext xmlns:c16="http://schemas.microsoft.com/office/drawing/2014/chart" uri="{C3380CC4-5D6E-409C-BE32-E72D297353CC}">
              <c16:uniqueId val="{0000001A-8C6C-433B-98B5-A36D1592752B}"/>
            </c:ext>
          </c:extLst>
        </c:ser>
        <c:ser>
          <c:idx val="25"/>
          <c:order val="25"/>
          <c:tx>
            <c:strRef>
              <c:f>'C2. DrinkingWater'!$A$32</c:f>
              <c:strCache>
                <c:ptCount val="1"/>
                <c:pt idx="0">
                  <c:v>Mizoram</c:v>
                </c:pt>
              </c:strCache>
              <c:extLst xmlns:c15="http://schemas.microsoft.com/office/drawing/2012/chart"/>
            </c:strRef>
          </c:tx>
          <c:spPr>
            <a:ln w="28575" cap="rnd">
              <a:solidFill>
                <a:schemeClr val="accent2">
                  <a:lumMod val="60000"/>
                  <a:lumOff val="4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DrinkingWater'!$B$32:$D$32</c:f>
              <c:extLst xmlns:c15="http://schemas.microsoft.com/office/drawing/2012/chart"/>
            </c:numRef>
          </c:val>
          <c:smooth val="0"/>
          <c:extLst xmlns:c15="http://schemas.microsoft.com/office/drawing/2012/chart">
            <c:ext xmlns:c16="http://schemas.microsoft.com/office/drawing/2014/chart" uri="{C3380CC4-5D6E-409C-BE32-E72D297353CC}">
              <c16:uniqueId val="{0000001B-8C6C-433B-98B5-A36D1592752B}"/>
            </c:ext>
          </c:extLst>
        </c:ser>
        <c:ser>
          <c:idx val="26"/>
          <c:order val="26"/>
          <c:tx>
            <c:strRef>
              <c:f>'C2. DrinkingWater'!$A$33</c:f>
              <c:strCache>
                <c:ptCount val="1"/>
                <c:pt idx="0">
                  <c:v>Nagaland</c:v>
                </c:pt>
              </c:strCache>
              <c:extLst xmlns:c15="http://schemas.microsoft.com/office/drawing/2012/chart"/>
            </c:strRef>
          </c:tx>
          <c:spPr>
            <a:ln w="28575" cap="rnd">
              <a:solidFill>
                <a:schemeClr val="accent3">
                  <a:lumMod val="60000"/>
                  <a:lumOff val="4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DrinkingWater'!$B$33:$D$33</c:f>
              <c:extLst xmlns:c15="http://schemas.microsoft.com/office/drawing/2012/chart"/>
            </c:numRef>
          </c:val>
          <c:smooth val="0"/>
          <c:extLst xmlns:c15="http://schemas.microsoft.com/office/drawing/2012/chart">
            <c:ext xmlns:c16="http://schemas.microsoft.com/office/drawing/2014/chart" uri="{C3380CC4-5D6E-409C-BE32-E72D297353CC}">
              <c16:uniqueId val="{0000001C-8C6C-433B-98B5-A36D1592752B}"/>
            </c:ext>
          </c:extLst>
        </c:ser>
        <c:ser>
          <c:idx val="27"/>
          <c:order val="27"/>
          <c:tx>
            <c:strRef>
              <c:f>'C2. DrinkingWater'!$A$34</c:f>
              <c:strCache>
                <c:ptCount val="1"/>
                <c:pt idx="0">
                  <c:v>Odisha</c:v>
                </c:pt>
              </c:strCache>
              <c:extLst xmlns:c15="http://schemas.microsoft.com/office/drawing/2012/chart"/>
            </c:strRef>
          </c:tx>
          <c:spPr>
            <a:ln w="28575" cap="rnd">
              <a:solidFill>
                <a:schemeClr val="accent4">
                  <a:lumMod val="60000"/>
                  <a:lumOff val="4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DrinkingWater'!$B$34:$D$34</c:f>
              <c:extLst xmlns:c15="http://schemas.microsoft.com/office/drawing/2012/chart"/>
            </c:numRef>
          </c:val>
          <c:smooth val="0"/>
          <c:extLst xmlns:c15="http://schemas.microsoft.com/office/drawing/2012/chart">
            <c:ext xmlns:c16="http://schemas.microsoft.com/office/drawing/2014/chart" uri="{C3380CC4-5D6E-409C-BE32-E72D297353CC}">
              <c16:uniqueId val="{0000001D-8C6C-433B-98B5-A36D1592752B}"/>
            </c:ext>
          </c:extLst>
        </c:ser>
        <c:ser>
          <c:idx val="28"/>
          <c:order val="28"/>
          <c:tx>
            <c:strRef>
              <c:f>'C2. DrinkingWater'!$A$35</c:f>
              <c:strCache>
                <c:ptCount val="1"/>
                <c:pt idx="0">
                  <c:v>Puducherry</c:v>
                </c:pt>
              </c:strCache>
              <c:extLst xmlns:c15="http://schemas.microsoft.com/office/drawing/2012/chart"/>
            </c:strRef>
          </c:tx>
          <c:spPr>
            <a:ln w="28575" cap="rnd">
              <a:solidFill>
                <a:schemeClr val="accent5">
                  <a:lumMod val="60000"/>
                  <a:lumOff val="4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DrinkingWater'!$B$35:$D$35</c:f>
              <c:extLst xmlns:c15="http://schemas.microsoft.com/office/drawing/2012/chart"/>
            </c:numRef>
          </c:val>
          <c:smooth val="0"/>
          <c:extLst xmlns:c15="http://schemas.microsoft.com/office/drawing/2012/chart">
            <c:ext xmlns:c16="http://schemas.microsoft.com/office/drawing/2014/chart" uri="{C3380CC4-5D6E-409C-BE32-E72D297353CC}">
              <c16:uniqueId val="{0000001E-8C6C-433B-98B5-A36D1592752B}"/>
            </c:ext>
          </c:extLst>
        </c:ser>
        <c:ser>
          <c:idx val="29"/>
          <c:order val="29"/>
          <c:tx>
            <c:strRef>
              <c:f>'C2. DrinkingWater'!$A$36</c:f>
              <c:strCache>
                <c:ptCount val="1"/>
                <c:pt idx="0">
                  <c:v>Punjab</c:v>
                </c:pt>
              </c:strCache>
              <c:extLst xmlns:c15="http://schemas.microsoft.com/office/drawing/2012/chart"/>
            </c:strRef>
          </c:tx>
          <c:spPr>
            <a:ln w="28575" cap="rnd">
              <a:solidFill>
                <a:schemeClr val="accent6">
                  <a:lumMod val="60000"/>
                  <a:lumOff val="4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DrinkingWater'!$B$36:$D$36</c:f>
              <c:extLst xmlns:c15="http://schemas.microsoft.com/office/drawing/2012/chart"/>
            </c:numRef>
          </c:val>
          <c:smooth val="0"/>
          <c:extLst xmlns:c15="http://schemas.microsoft.com/office/drawing/2012/chart">
            <c:ext xmlns:c16="http://schemas.microsoft.com/office/drawing/2014/chart" uri="{C3380CC4-5D6E-409C-BE32-E72D297353CC}">
              <c16:uniqueId val="{0000001F-8C6C-433B-98B5-A36D1592752B}"/>
            </c:ext>
          </c:extLst>
        </c:ser>
        <c:ser>
          <c:idx val="30"/>
          <c:order val="30"/>
          <c:tx>
            <c:strRef>
              <c:f>'C2. DrinkingWater'!$A$37</c:f>
              <c:strCache>
                <c:ptCount val="1"/>
                <c:pt idx="0">
                  <c:v>Rajasthan</c:v>
                </c:pt>
              </c:strCache>
            </c:strRef>
          </c:tx>
          <c:spPr>
            <a:ln w="28575" cap="rnd">
              <a:solidFill>
                <a:schemeClr val="accent5"/>
              </a:solidFill>
              <a:round/>
            </a:ln>
            <a:effectLst/>
          </c:spPr>
          <c:marker>
            <c:symbol val="none"/>
          </c:marker>
          <c:cat>
            <c:numRef>
              <c:f>'C2. DrinkingWater'!$B$7:$D$7</c:f>
              <c:numCache>
                <c:formatCode>General</c:formatCode>
                <c:ptCount val="3"/>
                <c:pt idx="0">
                  <c:v>1991</c:v>
                </c:pt>
                <c:pt idx="1">
                  <c:v>2001</c:v>
                </c:pt>
                <c:pt idx="2">
                  <c:v>2011</c:v>
                </c:pt>
              </c:numCache>
            </c:numRef>
          </c:cat>
          <c:val>
            <c:numRef>
              <c:f>'C2. DrinkingWater'!$B$37:$D$37</c:f>
              <c:numCache>
                <c:formatCode>General</c:formatCode>
                <c:ptCount val="3"/>
                <c:pt idx="0">
                  <c:v>0.59</c:v>
                </c:pt>
                <c:pt idx="1">
                  <c:v>0.68200000000000005</c:v>
                </c:pt>
                <c:pt idx="2">
                  <c:v>0.78099999999999992</c:v>
                </c:pt>
              </c:numCache>
            </c:numRef>
          </c:val>
          <c:smooth val="0"/>
          <c:extLst xmlns:c15="http://schemas.microsoft.com/office/drawing/2012/chart">
            <c:ext xmlns:c16="http://schemas.microsoft.com/office/drawing/2014/chart" uri="{C3380CC4-5D6E-409C-BE32-E72D297353CC}">
              <c16:uniqueId val="{00000020-8C6C-433B-98B5-A36D1592752B}"/>
            </c:ext>
          </c:extLst>
        </c:ser>
        <c:ser>
          <c:idx val="31"/>
          <c:order val="31"/>
          <c:tx>
            <c:strRef>
              <c:f>'C2. DrinkingWater'!$A$38</c:f>
              <c:strCache>
                <c:ptCount val="1"/>
                <c:pt idx="0">
                  <c:v>Sikkim</c:v>
                </c:pt>
              </c:strCache>
              <c:extLst xmlns:c15="http://schemas.microsoft.com/office/drawing/2012/chart"/>
            </c:strRef>
          </c:tx>
          <c:spPr>
            <a:ln w="28575" cap="rnd">
              <a:solidFill>
                <a:schemeClr val="accent2">
                  <a:lumMod val="5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DrinkingWater'!$B$38:$D$38</c:f>
              <c:extLst xmlns:c15="http://schemas.microsoft.com/office/drawing/2012/chart"/>
            </c:numRef>
          </c:val>
          <c:smooth val="0"/>
          <c:extLst xmlns:c15="http://schemas.microsoft.com/office/drawing/2012/chart">
            <c:ext xmlns:c16="http://schemas.microsoft.com/office/drawing/2014/chart" uri="{C3380CC4-5D6E-409C-BE32-E72D297353CC}">
              <c16:uniqueId val="{00000021-8C6C-433B-98B5-A36D1592752B}"/>
            </c:ext>
          </c:extLst>
        </c:ser>
        <c:ser>
          <c:idx val="32"/>
          <c:order val="32"/>
          <c:tx>
            <c:strRef>
              <c:f>'C2. DrinkingWater'!$A$39</c:f>
              <c:strCache>
                <c:ptCount val="1"/>
                <c:pt idx="0">
                  <c:v>Tamil Nadu</c:v>
                </c:pt>
              </c:strCache>
              <c:extLst xmlns:c15="http://schemas.microsoft.com/office/drawing/2012/chart"/>
            </c:strRef>
          </c:tx>
          <c:spPr>
            <a:ln w="28575" cap="rnd">
              <a:solidFill>
                <a:schemeClr val="accent3">
                  <a:lumMod val="5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DrinkingWater'!$B$39:$D$39</c:f>
              <c:extLst xmlns:c15="http://schemas.microsoft.com/office/drawing/2012/chart"/>
            </c:numRef>
          </c:val>
          <c:smooth val="0"/>
          <c:extLst xmlns:c15="http://schemas.microsoft.com/office/drawing/2012/chart">
            <c:ext xmlns:c16="http://schemas.microsoft.com/office/drawing/2014/chart" uri="{C3380CC4-5D6E-409C-BE32-E72D297353CC}">
              <c16:uniqueId val="{00000005-8C6C-433B-98B5-A36D1592752B}"/>
            </c:ext>
          </c:extLst>
        </c:ser>
        <c:ser>
          <c:idx val="33"/>
          <c:order val="33"/>
          <c:tx>
            <c:strRef>
              <c:f>'C2. DrinkingWater'!$A$40</c:f>
              <c:strCache>
                <c:ptCount val="1"/>
                <c:pt idx="0">
                  <c:v>Tripura</c:v>
                </c:pt>
              </c:strCache>
              <c:extLst xmlns:c15="http://schemas.microsoft.com/office/drawing/2012/chart"/>
            </c:strRef>
          </c:tx>
          <c:spPr>
            <a:ln w="28575" cap="rnd">
              <a:solidFill>
                <a:schemeClr val="accent4">
                  <a:lumMod val="5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DrinkingWater'!$B$40:$D$40</c:f>
              <c:extLst xmlns:c15="http://schemas.microsoft.com/office/drawing/2012/chart"/>
            </c:numRef>
          </c:val>
          <c:smooth val="0"/>
          <c:extLst xmlns:c15="http://schemas.microsoft.com/office/drawing/2012/chart">
            <c:ext xmlns:c16="http://schemas.microsoft.com/office/drawing/2014/chart" uri="{C3380CC4-5D6E-409C-BE32-E72D297353CC}">
              <c16:uniqueId val="{00000022-8C6C-433B-98B5-A36D1592752B}"/>
            </c:ext>
          </c:extLst>
        </c:ser>
        <c:ser>
          <c:idx val="34"/>
          <c:order val="34"/>
          <c:tx>
            <c:strRef>
              <c:f>'C2. DrinkingWater'!$A$41</c:f>
              <c:strCache>
                <c:ptCount val="1"/>
                <c:pt idx="0">
                  <c:v>Uttar Pradesh</c:v>
                </c:pt>
              </c:strCache>
              <c:extLst xmlns:c15="http://schemas.microsoft.com/office/drawing/2012/chart"/>
            </c:strRef>
          </c:tx>
          <c:spPr>
            <a:ln w="28575" cap="rnd">
              <a:solidFill>
                <a:schemeClr val="accent5">
                  <a:lumMod val="5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DrinkingWater'!$B$41:$D$41</c:f>
              <c:extLst xmlns:c15="http://schemas.microsoft.com/office/drawing/2012/chart"/>
            </c:numRef>
          </c:val>
          <c:smooth val="0"/>
          <c:extLst xmlns:c15="http://schemas.microsoft.com/office/drawing/2012/chart">
            <c:ext xmlns:c16="http://schemas.microsoft.com/office/drawing/2014/chart" uri="{C3380CC4-5D6E-409C-BE32-E72D297353CC}">
              <c16:uniqueId val="{00000023-8C6C-433B-98B5-A36D1592752B}"/>
            </c:ext>
          </c:extLst>
        </c:ser>
        <c:ser>
          <c:idx val="35"/>
          <c:order val="35"/>
          <c:tx>
            <c:strRef>
              <c:f>'C2. DrinkingWater'!$A$42</c:f>
              <c:strCache>
                <c:ptCount val="1"/>
                <c:pt idx="0">
                  <c:v>Uttarakhand</c:v>
                </c:pt>
              </c:strCache>
              <c:extLst xmlns:c15="http://schemas.microsoft.com/office/drawing/2012/chart"/>
            </c:strRef>
          </c:tx>
          <c:spPr>
            <a:ln w="28575" cap="rnd">
              <a:solidFill>
                <a:schemeClr val="accent6">
                  <a:lumMod val="5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DrinkingWater'!$B$42:$D$42</c:f>
              <c:extLst xmlns:c15="http://schemas.microsoft.com/office/drawing/2012/chart"/>
            </c:numRef>
          </c:val>
          <c:smooth val="0"/>
          <c:extLst xmlns:c15="http://schemas.microsoft.com/office/drawing/2012/chart">
            <c:ext xmlns:c16="http://schemas.microsoft.com/office/drawing/2014/chart" uri="{C3380CC4-5D6E-409C-BE32-E72D297353CC}">
              <c16:uniqueId val="{00000024-8C6C-433B-98B5-A36D1592752B}"/>
            </c:ext>
          </c:extLst>
        </c:ser>
        <c:ser>
          <c:idx val="36"/>
          <c:order val="36"/>
          <c:tx>
            <c:strRef>
              <c:f>'C2. DrinkingWater'!$A$43</c:f>
              <c:strCache>
                <c:ptCount val="1"/>
                <c:pt idx="0">
                  <c:v>West Bengal</c:v>
                </c:pt>
              </c:strCache>
              <c:extLst xmlns:c15="http://schemas.microsoft.com/office/drawing/2012/chart"/>
            </c:strRef>
          </c:tx>
          <c:spPr>
            <a:ln w="28575" cap="rnd">
              <a:solidFill>
                <a:schemeClr val="accent1">
                  <a:lumMod val="70000"/>
                  <a:lumOff val="30000"/>
                </a:schemeClr>
              </a:solidFill>
              <a:round/>
            </a:ln>
            <a:effectLst/>
          </c:spPr>
          <c:marker>
            <c:symbol val="none"/>
          </c:marker>
          <c:cat>
            <c:numRef>
              <c:f>'C2. DrinkingWater'!$B$7:$D$7</c:f>
              <c:numCache>
                <c:formatCode>General</c:formatCode>
                <c:ptCount val="3"/>
                <c:pt idx="0">
                  <c:v>1991</c:v>
                </c:pt>
                <c:pt idx="1">
                  <c:v>2001</c:v>
                </c:pt>
                <c:pt idx="2">
                  <c:v>2011</c:v>
                </c:pt>
              </c:numCache>
              <c:extLst xmlns:c15="http://schemas.microsoft.com/office/drawing/2012/chart"/>
            </c:numRef>
          </c:cat>
          <c:val>
            <c:numRef>
              <c:f>'C2. DrinkingWater'!$B$43:$D$43</c:f>
              <c:extLst xmlns:c15="http://schemas.microsoft.com/office/drawing/2012/chart"/>
            </c:numRef>
          </c:val>
          <c:smooth val="0"/>
          <c:extLst xmlns:c15="http://schemas.microsoft.com/office/drawing/2012/chart">
            <c:ext xmlns:c16="http://schemas.microsoft.com/office/drawing/2014/chart" uri="{C3380CC4-5D6E-409C-BE32-E72D297353CC}">
              <c16:uniqueId val="{00000006-8C6C-433B-98B5-A36D1592752B}"/>
            </c:ext>
          </c:extLst>
        </c:ser>
        <c:dLbls>
          <c:showLegendKey val="0"/>
          <c:showVal val="0"/>
          <c:showCatName val="0"/>
          <c:showSerName val="0"/>
          <c:showPercent val="0"/>
          <c:showBubbleSize val="0"/>
        </c:dLbls>
        <c:smooth val="0"/>
        <c:axId val="1629458000"/>
        <c:axId val="1628956048"/>
        <c:extLst>
          <c:ext xmlns:c15="http://schemas.microsoft.com/office/drawing/2012/chart" uri="{02D57815-91ED-43cb-92C2-25804820EDAC}">
            <c15:filteredLineSeries>
              <c15:ser>
                <c:idx val="0"/>
                <c:order val="0"/>
                <c:tx>
                  <c:strRef>
                    <c:extLst>
                      <c:ext uri="{02D57815-91ED-43cb-92C2-25804820EDAC}">
                        <c15:formulaRef>
                          <c15:sqref>'C2. DrinkingWater'!$A$7</c15:sqref>
                        </c15:formulaRef>
                      </c:ext>
                    </c:extLst>
                    <c:strCache>
                      <c:ptCount val="1"/>
                      <c:pt idx="0">
                        <c:v>State/UTs</c:v>
                      </c:pt>
                    </c:strCache>
                  </c:strRef>
                </c:tx>
                <c:spPr>
                  <a:ln w="28575" cap="rnd">
                    <a:solidFill>
                      <a:schemeClr val="accent1"/>
                    </a:solidFill>
                    <a:round/>
                  </a:ln>
                  <a:effectLst/>
                </c:spPr>
                <c:marker>
                  <c:symbol val="none"/>
                </c:marker>
                <c:cat>
                  <c:numRef>
                    <c:extLst>
                      <c:ext uri="{02D57815-91ED-43cb-92C2-25804820EDAC}">
                        <c15:formulaRef>
                          <c15:sqref>'C2. DrinkingWater'!$B$7:$D$7</c15:sqref>
                        </c15:formulaRef>
                      </c:ext>
                    </c:extLst>
                    <c:numCache>
                      <c:formatCode>General</c:formatCode>
                      <c:ptCount val="3"/>
                      <c:pt idx="0">
                        <c:v>1991</c:v>
                      </c:pt>
                      <c:pt idx="1">
                        <c:v>2001</c:v>
                      </c:pt>
                      <c:pt idx="2">
                        <c:v>2011</c:v>
                      </c:pt>
                    </c:numCache>
                  </c:numRef>
                </c:cat>
                <c:val>
                  <c:numRef>
                    <c:extLst>
                      <c:ext uri="{02D57815-91ED-43cb-92C2-25804820EDAC}">
                        <c15:formulaRef>
                          <c15:sqref>'C2. DrinkingWater'!$B$7:$D$7</c15:sqref>
                        </c15:formulaRef>
                      </c:ext>
                    </c:extLst>
                    <c:numCache>
                      <c:formatCode>General</c:formatCode>
                      <c:ptCount val="3"/>
                      <c:pt idx="0">
                        <c:v>1991</c:v>
                      </c:pt>
                      <c:pt idx="1">
                        <c:v>2001</c:v>
                      </c:pt>
                      <c:pt idx="2">
                        <c:v>2011</c:v>
                      </c:pt>
                    </c:numCache>
                  </c:numRef>
                </c:val>
                <c:smooth val="0"/>
                <c:extLst>
                  <c:ext xmlns:c16="http://schemas.microsoft.com/office/drawing/2014/chart" uri="{C3380CC4-5D6E-409C-BE32-E72D297353CC}">
                    <c16:uniqueId val="{00000007-8C6C-433B-98B5-A36D1592752B}"/>
                  </c:ext>
                </c:extLst>
              </c15:ser>
            </c15:filteredLineSeries>
          </c:ext>
        </c:extLst>
      </c:lineChart>
      <c:catAx>
        <c:axId val="162945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28956048"/>
        <c:crosses val="autoZero"/>
        <c:auto val="1"/>
        <c:lblAlgn val="ctr"/>
        <c:lblOffset val="100"/>
        <c:noMultiLvlLbl val="0"/>
      </c:catAx>
      <c:valAx>
        <c:axId val="1628956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29458000"/>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'B1. GiniRatio'!$A$8</c:f>
          <c:strCache>
            <c:ptCount val="1"/>
            <c:pt idx="0">
              <c:v>B1. Gini Coefficient (Rural, 2011)</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536499504218294E-2"/>
          <c:y val="0.121192662974028"/>
          <c:w val="0.914341362781105"/>
          <c:h val="0.69853293854376597"/>
        </c:manualLayout>
      </c:layout>
      <c:lineChart>
        <c:grouping val="standard"/>
        <c:varyColors val="0"/>
        <c:ser>
          <c:idx val="0"/>
          <c:order val="0"/>
          <c:tx>
            <c:strRef>
              <c:f>'B1. GiniRatio'!$A$10</c:f>
              <c:strCache>
                <c:ptCount val="1"/>
                <c:pt idx="0">
                  <c:v>Andhra Pradesh</c:v>
                </c:pt>
              </c:strCache>
            </c:strRef>
          </c:tx>
          <c:spPr>
            <a:ln w="28575" cap="rnd">
              <a:solidFill>
                <a:schemeClr val="accent1"/>
              </a:solidFill>
              <a:round/>
            </a:ln>
            <a:effectLst/>
          </c:spPr>
          <c:marker>
            <c:symbol val="none"/>
          </c:marker>
          <c:cat>
            <c:strRef>
              <c:f>'B1. GiniRatio'!$B$9:$AL$9</c:f>
              <c:strCache>
                <c:ptCount val="37"/>
                <c:pt idx="0">
                  <c:v>1973-74</c:v>
                </c:pt>
                <c:pt idx="1">
                  <c:v>1974-75</c:v>
                </c:pt>
                <c:pt idx="2">
                  <c:v>1975-76</c:v>
                </c:pt>
                <c:pt idx="3">
                  <c:v>1976-77</c:v>
                </c:pt>
                <c:pt idx="4">
                  <c:v>1977-78</c:v>
                </c:pt>
                <c:pt idx="5">
                  <c:v>1978-79</c:v>
                </c:pt>
                <c:pt idx="6">
                  <c:v>1979-80</c:v>
                </c:pt>
                <c:pt idx="7">
                  <c:v>1980-81</c:v>
                </c:pt>
                <c:pt idx="8">
                  <c:v>1981-82</c:v>
                </c:pt>
                <c:pt idx="9">
                  <c:v>1982-83</c:v>
                </c:pt>
                <c:pt idx="10">
                  <c:v>1983-84</c:v>
                </c:pt>
                <c:pt idx="11">
                  <c:v>1984-85</c:v>
                </c:pt>
                <c:pt idx="12">
                  <c:v>1985-86</c:v>
                </c:pt>
                <c:pt idx="13">
                  <c:v>1986-87</c:v>
                </c:pt>
                <c:pt idx="14">
                  <c:v>1987-88</c:v>
                </c:pt>
                <c:pt idx="15">
                  <c:v>1988-89</c:v>
                </c:pt>
                <c:pt idx="16">
                  <c:v>1989-90</c:v>
                </c:pt>
                <c:pt idx="17">
                  <c:v>1990-91</c:v>
                </c:pt>
                <c:pt idx="18">
                  <c:v>1991-92</c:v>
                </c:pt>
                <c:pt idx="19">
                  <c:v>1992-93</c:v>
                </c:pt>
                <c:pt idx="20">
                  <c:v>1993-94</c:v>
                </c:pt>
                <c:pt idx="21">
                  <c:v>1994-95</c:v>
                </c:pt>
                <c:pt idx="22">
                  <c:v>1995-96</c:v>
                </c:pt>
                <c:pt idx="23">
                  <c:v>1996-97</c:v>
                </c:pt>
                <c:pt idx="24">
                  <c:v>1997-98</c:v>
                </c:pt>
                <c:pt idx="25">
                  <c:v>1998-99</c:v>
                </c:pt>
                <c:pt idx="26">
                  <c:v>1999-00</c:v>
                </c:pt>
                <c:pt idx="27">
                  <c:v>2000-01</c:v>
                </c:pt>
                <c:pt idx="28">
                  <c:v>2001-02</c:v>
                </c:pt>
                <c:pt idx="29">
                  <c:v>2002-03</c:v>
                </c:pt>
                <c:pt idx="30">
                  <c:v>2003-04</c:v>
                </c:pt>
                <c:pt idx="31">
                  <c:v>*2004-05</c:v>
                </c:pt>
                <c:pt idx="32">
                  <c:v>2005-06</c:v>
                </c:pt>
                <c:pt idx="33">
                  <c:v>2006-07</c:v>
                </c:pt>
                <c:pt idx="34">
                  <c:v>2007-08</c:v>
                </c:pt>
                <c:pt idx="35">
                  <c:v>2008-09</c:v>
                </c:pt>
                <c:pt idx="36">
                  <c:v>*2009-10</c:v>
                </c:pt>
              </c:strCache>
            </c:strRef>
          </c:cat>
          <c:val>
            <c:numRef>
              <c:f>'B1. GiniRatio'!$B$10:$AL$10</c:f>
              <c:numCache>
                <c:formatCode>General</c:formatCode>
                <c:ptCount val="37"/>
                <c:pt idx="0">
                  <c:v>0.28799999999999998</c:v>
                </c:pt>
                <c:pt idx="4">
                  <c:v>0.29799999999999999</c:v>
                </c:pt>
                <c:pt idx="9">
                  <c:v>0.29199999999999998</c:v>
                </c:pt>
                <c:pt idx="20">
                  <c:v>0.28499999999999998</c:v>
                </c:pt>
                <c:pt idx="26">
                  <c:v>0.23499999999999999</c:v>
                </c:pt>
                <c:pt idx="31">
                  <c:v>0.252</c:v>
                </c:pt>
                <c:pt idx="36">
                  <c:v>0.26900000000000002</c:v>
                </c:pt>
              </c:numCache>
            </c:numRef>
          </c:val>
          <c:smooth val="0"/>
          <c:extLst>
            <c:ext xmlns:c16="http://schemas.microsoft.com/office/drawing/2014/chart" uri="{C3380CC4-5D6E-409C-BE32-E72D297353CC}">
              <c16:uniqueId val="{00000000-E155-48EE-A8A8-0CF2DBC0F69F}"/>
            </c:ext>
          </c:extLst>
        </c:ser>
        <c:ser>
          <c:idx val="1"/>
          <c:order val="1"/>
          <c:tx>
            <c:strRef>
              <c:f>'B1. GiniRatio'!$A$11</c:f>
              <c:strCache>
                <c:ptCount val="1"/>
                <c:pt idx="0">
                  <c:v>Assam</c:v>
                </c:pt>
              </c:strCache>
            </c:strRef>
          </c:tx>
          <c:spPr>
            <a:ln w="28575" cap="rnd">
              <a:solidFill>
                <a:schemeClr val="accent2"/>
              </a:solidFill>
              <a:round/>
            </a:ln>
            <a:effectLst/>
          </c:spPr>
          <c:marker>
            <c:symbol val="none"/>
          </c:marker>
          <c:cat>
            <c:strRef>
              <c:f>'B1. GiniRatio'!$B$9:$AL$9</c:f>
              <c:strCache>
                <c:ptCount val="37"/>
                <c:pt idx="0">
                  <c:v>1973-74</c:v>
                </c:pt>
                <c:pt idx="1">
                  <c:v>1974-75</c:v>
                </c:pt>
                <c:pt idx="2">
                  <c:v>1975-76</c:v>
                </c:pt>
                <c:pt idx="3">
                  <c:v>1976-77</c:v>
                </c:pt>
                <c:pt idx="4">
                  <c:v>1977-78</c:v>
                </c:pt>
                <c:pt idx="5">
                  <c:v>1978-79</c:v>
                </c:pt>
                <c:pt idx="6">
                  <c:v>1979-80</c:v>
                </c:pt>
                <c:pt idx="7">
                  <c:v>1980-81</c:v>
                </c:pt>
                <c:pt idx="8">
                  <c:v>1981-82</c:v>
                </c:pt>
                <c:pt idx="9">
                  <c:v>1982-83</c:v>
                </c:pt>
                <c:pt idx="10">
                  <c:v>1983-84</c:v>
                </c:pt>
                <c:pt idx="11">
                  <c:v>1984-85</c:v>
                </c:pt>
                <c:pt idx="12">
                  <c:v>1985-86</c:v>
                </c:pt>
                <c:pt idx="13">
                  <c:v>1986-87</c:v>
                </c:pt>
                <c:pt idx="14">
                  <c:v>1987-88</c:v>
                </c:pt>
                <c:pt idx="15">
                  <c:v>1988-89</c:v>
                </c:pt>
                <c:pt idx="16">
                  <c:v>1989-90</c:v>
                </c:pt>
                <c:pt idx="17">
                  <c:v>1990-91</c:v>
                </c:pt>
                <c:pt idx="18">
                  <c:v>1991-92</c:v>
                </c:pt>
                <c:pt idx="19">
                  <c:v>1992-93</c:v>
                </c:pt>
                <c:pt idx="20">
                  <c:v>1993-94</c:v>
                </c:pt>
                <c:pt idx="21">
                  <c:v>1994-95</c:v>
                </c:pt>
                <c:pt idx="22">
                  <c:v>1995-96</c:v>
                </c:pt>
                <c:pt idx="23">
                  <c:v>1996-97</c:v>
                </c:pt>
                <c:pt idx="24">
                  <c:v>1997-98</c:v>
                </c:pt>
                <c:pt idx="25">
                  <c:v>1998-99</c:v>
                </c:pt>
                <c:pt idx="26">
                  <c:v>1999-00</c:v>
                </c:pt>
                <c:pt idx="27">
                  <c:v>2000-01</c:v>
                </c:pt>
                <c:pt idx="28">
                  <c:v>2001-02</c:v>
                </c:pt>
                <c:pt idx="29">
                  <c:v>2002-03</c:v>
                </c:pt>
                <c:pt idx="30">
                  <c:v>2003-04</c:v>
                </c:pt>
                <c:pt idx="31">
                  <c:v>*2004-05</c:v>
                </c:pt>
                <c:pt idx="32">
                  <c:v>2005-06</c:v>
                </c:pt>
                <c:pt idx="33">
                  <c:v>2006-07</c:v>
                </c:pt>
                <c:pt idx="34">
                  <c:v>2007-08</c:v>
                </c:pt>
                <c:pt idx="35">
                  <c:v>2008-09</c:v>
                </c:pt>
                <c:pt idx="36">
                  <c:v>*2009-10</c:v>
                </c:pt>
              </c:strCache>
            </c:strRef>
          </c:cat>
          <c:val>
            <c:numRef>
              <c:f>'B1. GiniRatio'!$B$11:$AL$11</c:f>
              <c:numCache>
                <c:formatCode>General</c:formatCode>
                <c:ptCount val="37"/>
                <c:pt idx="0">
                  <c:v>0.2</c:v>
                </c:pt>
                <c:pt idx="4">
                  <c:v>0.17899999999999999</c:v>
                </c:pt>
                <c:pt idx="9">
                  <c:v>0.192</c:v>
                </c:pt>
                <c:pt idx="20">
                  <c:v>0.17599999999999999</c:v>
                </c:pt>
                <c:pt idx="26">
                  <c:v>0.20100000000000001</c:v>
                </c:pt>
                <c:pt idx="31">
                  <c:v>0.182</c:v>
                </c:pt>
                <c:pt idx="36">
                  <c:v>0.22</c:v>
                </c:pt>
              </c:numCache>
            </c:numRef>
          </c:val>
          <c:smooth val="0"/>
          <c:extLst>
            <c:ext xmlns:c16="http://schemas.microsoft.com/office/drawing/2014/chart" uri="{C3380CC4-5D6E-409C-BE32-E72D297353CC}">
              <c16:uniqueId val="{00000001-E155-48EE-A8A8-0CF2DBC0F69F}"/>
            </c:ext>
          </c:extLst>
        </c:ser>
        <c:ser>
          <c:idx val="2"/>
          <c:order val="2"/>
          <c:tx>
            <c:strRef>
              <c:f>'B1. GiniRatio'!$A$12</c:f>
              <c:strCache>
                <c:ptCount val="1"/>
                <c:pt idx="0">
                  <c:v>Bihar</c:v>
                </c:pt>
              </c:strCache>
            </c:strRef>
          </c:tx>
          <c:spPr>
            <a:ln w="28575" cap="rnd">
              <a:solidFill>
                <a:schemeClr val="accent3"/>
              </a:solidFill>
              <a:round/>
            </a:ln>
            <a:effectLst/>
          </c:spPr>
          <c:marker>
            <c:symbol val="none"/>
          </c:marker>
          <c:cat>
            <c:strRef>
              <c:f>'B1. GiniRatio'!$B$9:$AL$9</c:f>
              <c:strCache>
                <c:ptCount val="37"/>
                <c:pt idx="0">
                  <c:v>1973-74</c:v>
                </c:pt>
                <c:pt idx="1">
                  <c:v>1974-75</c:v>
                </c:pt>
                <c:pt idx="2">
                  <c:v>1975-76</c:v>
                </c:pt>
                <c:pt idx="3">
                  <c:v>1976-77</c:v>
                </c:pt>
                <c:pt idx="4">
                  <c:v>1977-78</c:v>
                </c:pt>
                <c:pt idx="5">
                  <c:v>1978-79</c:v>
                </c:pt>
                <c:pt idx="6">
                  <c:v>1979-80</c:v>
                </c:pt>
                <c:pt idx="7">
                  <c:v>1980-81</c:v>
                </c:pt>
                <c:pt idx="8">
                  <c:v>1981-82</c:v>
                </c:pt>
                <c:pt idx="9">
                  <c:v>1982-83</c:v>
                </c:pt>
                <c:pt idx="10">
                  <c:v>1983-84</c:v>
                </c:pt>
                <c:pt idx="11">
                  <c:v>1984-85</c:v>
                </c:pt>
                <c:pt idx="12">
                  <c:v>1985-86</c:v>
                </c:pt>
                <c:pt idx="13">
                  <c:v>1986-87</c:v>
                </c:pt>
                <c:pt idx="14">
                  <c:v>1987-88</c:v>
                </c:pt>
                <c:pt idx="15">
                  <c:v>1988-89</c:v>
                </c:pt>
                <c:pt idx="16">
                  <c:v>1989-90</c:v>
                </c:pt>
                <c:pt idx="17">
                  <c:v>1990-91</c:v>
                </c:pt>
                <c:pt idx="18">
                  <c:v>1991-92</c:v>
                </c:pt>
                <c:pt idx="19">
                  <c:v>1992-93</c:v>
                </c:pt>
                <c:pt idx="20">
                  <c:v>1993-94</c:v>
                </c:pt>
                <c:pt idx="21">
                  <c:v>1994-95</c:v>
                </c:pt>
                <c:pt idx="22">
                  <c:v>1995-96</c:v>
                </c:pt>
                <c:pt idx="23">
                  <c:v>1996-97</c:v>
                </c:pt>
                <c:pt idx="24">
                  <c:v>1997-98</c:v>
                </c:pt>
                <c:pt idx="25">
                  <c:v>1998-99</c:v>
                </c:pt>
                <c:pt idx="26">
                  <c:v>1999-00</c:v>
                </c:pt>
                <c:pt idx="27">
                  <c:v>2000-01</c:v>
                </c:pt>
                <c:pt idx="28">
                  <c:v>2001-02</c:v>
                </c:pt>
                <c:pt idx="29">
                  <c:v>2002-03</c:v>
                </c:pt>
                <c:pt idx="30">
                  <c:v>2003-04</c:v>
                </c:pt>
                <c:pt idx="31">
                  <c:v>*2004-05</c:v>
                </c:pt>
                <c:pt idx="32">
                  <c:v>2005-06</c:v>
                </c:pt>
                <c:pt idx="33">
                  <c:v>2006-07</c:v>
                </c:pt>
                <c:pt idx="34">
                  <c:v>2007-08</c:v>
                </c:pt>
                <c:pt idx="35">
                  <c:v>2008-09</c:v>
                </c:pt>
                <c:pt idx="36">
                  <c:v>*2009-10</c:v>
                </c:pt>
              </c:strCache>
            </c:strRef>
          </c:cat>
          <c:val>
            <c:numRef>
              <c:f>'B1. GiniRatio'!$B$12:$AL$12</c:f>
              <c:numCache>
                <c:formatCode>General</c:formatCode>
                <c:ptCount val="37"/>
                <c:pt idx="0">
                  <c:v>0.27300000000000002</c:v>
                </c:pt>
                <c:pt idx="4">
                  <c:v>0.25800000000000001</c:v>
                </c:pt>
                <c:pt idx="9">
                  <c:v>0.255</c:v>
                </c:pt>
                <c:pt idx="20">
                  <c:v>0.222</c:v>
                </c:pt>
                <c:pt idx="26">
                  <c:v>0.20699999999999999</c:v>
                </c:pt>
                <c:pt idx="31">
                  <c:v>0.185</c:v>
                </c:pt>
                <c:pt idx="36">
                  <c:v>0.215</c:v>
                </c:pt>
              </c:numCache>
            </c:numRef>
          </c:val>
          <c:smooth val="0"/>
          <c:extLst>
            <c:ext xmlns:c16="http://schemas.microsoft.com/office/drawing/2014/chart" uri="{C3380CC4-5D6E-409C-BE32-E72D297353CC}">
              <c16:uniqueId val="{00000002-E155-48EE-A8A8-0CF2DBC0F69F}"/>
            </c:ext>
          </c:extLst>
        </c:ser>
        <c:ser>
          <c:idx val="3"/>
          <c:order val="3"/>
          <c:tx>
            <c:strRef>
              <c:f>'B1. GiniRatio'!$A$13</c:f>
              <c:strCache>
                <c:ptCount val="1"/>
                <c:pt idx="0">
                  <c:v>Kerala</c:v>
                </c:pt>
              </c:strCache>
            </c:strRef>
          </c:tx>
          <c:spPr>
            <a:ln w="28575" cap="rnd">
              <a:solidFill>
                <a:schemeClr val="accent4"/>
              </a:solidFill>
              <a:round/>
            </a:ln>
            <a:effectLst/>
          </c:spPr>
          <c:marker>
            <c:symbol val="none"/>
          </c:marker>
          <c:cat>
            <c:strRef>
              <c:f>'B1. GiniRatio'!$B$9:$AL$9</c:f>
              <c:strCache>
                <c:ptCount val="37"/>
                <c:pt idx="0">
                  <c:v>1973-74</c:v>
                </c:pt>
                <c:pt idx="1">
                  <c:v>1974-75</c:v>
                </c:pt>
                <c:pt idx="2">
                  <c:v>1975-76</c:v>
                </c:pt>
                <c:pt idx="3">
                  <c:v>1976-77</c:v>
                </c:pt>
                <c:pt idx="4">
                  <c:v>1977-78</c:v>
                </c:pt>
                <c:pt idx="5">
                  <c:v>1978-79</c:v>
                </c:pt>
                <c:pt idx="6">
                  <c:v>1979-80</c:v>
                </c:pt>
                <c:pt idx="7">
                  <c:v>1980-81</c:v>
                </c:pt>
                <c:pt idx="8">
                  <c:v>1981-82</c:v>
                </c:pt>
                <c:pt idx="9">
                  <c:v>1982-83</c:v>
                </c:pt>
                <c:pt idx="10">
                  <c:v>1983-84</c:v>
                </c:pt>
                <c:pt idx="11">
                  <c:v>1984-85</c:v>
                </c:pt>
                <c:pt idx="12">
                  <c:v>1985-86</c:v>
                </c:pt>
                <c:pt idx="13">
                  <c:v>1986-87</c:v>
                </c:pt>
                <c:pt idx="14">
                  <c:v>1987-88</c:v>
                </c:pt>
                <c:pt idx="15">
                  <c:v>1988-89</c:v>
                </c:pt>
                <c:pt idx="16">
                  <c:v>1989-90</c:v>
                </c:pt>
                <c:pt idx="17">
                  <c:v>1990-91</c:v>
                </c:pt>
                <c:pt idx="18">
                  <c:v>1991-92</c:v>
                </c:pt>
                <c:pt idx="19">
                  <c:v>1992-93</c:v>
                </c:pt>
                <c:pt idx="20">
                  <c:v>1993-94</c:v>
                </c:pt>
                <c:pt idx="21">
                  <c:v>1994-95</c:v>
                </c:pt>
                <c:pt idx="22">
                  <c:v>1995-96</c:v>
                </c:pt>
                <c:pt idx="23">
                  <c:v>1996-97</c:v>
                </c:pt>
                <c:pt idx="24">
                  <c:v>1997-98</c:v>
                </c:pt>
                <c:pt idx="25">
                  <c:v>1998-99</c:v>
                </c:pt>
                <c:pt idx="26">
                  <c:v>1999-00</c:v>
                </c:pt>
                <c:pt idx="27">
                  <c:v>2000-01</c:v>
                </c:pt>
                <c:pt idx="28">
                  <c:v>2001-02</c:v>
                </c:pt>
                <c:pt idx="29">
                  <c:v>2002-03</c:v>
                </c:pt>
                <c:pt idx="30">
                  <c:v>2003-04</c:v>
                </c:pt>
                <c:pt idx="31">
                  <c:v>*2004-05</c:v>
                </c:pt>
                <c:pt idx="32">
                  <c:v>2005-06</c:v>
                </c:pt>
                <c:pt idx="33">
                  <c:v>2006-07</c:v>
                </c:pt>
                <c:pt idx="34">
                  <c:v>2007-08</c:v>
                </c:pt>
                <c:pt idx="35">
                  <c:v>2008-09</c:v>
                </c:pt>
                <c:pt idx="36">
                  <c:v>*2009-10</c:v>
                </c:pt>
              </c:strCache>
            </c:strRef>
          </c:cat>
          <c:val>
            <c:numRef>
              <c:f>'B1. GiniRatio'!$B$13:$AL$13</c:f>
              <c:numCache>
                <c:formatCode>General</c:formatCode>
                <c:ptCount val="37"/>
                <c:pt idx="0">
                  <c:v>0.314</c:v>
                </c:pt>
                <c:pt idx="4">
                  <c:v>0.35299999999999998</c:v>
                </c:pt>
                <c:pt idx="9">
                  <c:v>0.33</c:v>
                </c:pt>
                <c:pt idx="20">
                  <c:v>0.28799999999999998</c:v>
                </c:pt>
                <c:pt idx="26">
                  <c:v>0.27</c:v>
                </c:pt>
                <c:pt idx="31">
                  <c:v>0.29399999999999998</c:v>
                </c:pt>
                <c:pt idx="36">
                  <c:v>0.35</c:v>
                </c:pt>
              </c:numCache>
            </c:numRef>
          </c:val>
          <c:smooth val="0"/>
          <c:extLst>
            <c:ext xmlns:c16="http://schemas.microsoft.com/office/drawing/2014/chart" uri="{C3380CC4-5D6E-409C-BE32-E72D297353CC}">
              <c16:uniqueId val="{00000003-E155-48EE-A8A8-0CF2DBC0F69F}"/>
            </c:ext>
          </c:extLst>
        </c:ser>
        <c:ser>
          <c:idx val="4"/>
          <c:order val="4"/>
          <c:tx>
            <c:strRef>
              <c:f>'B1. GiniRatio'!$A$14</c:f>
              <c:strCache>
                <c:ptCount val="1"/>
                <c:pt idx="0">
                  <c:v>Rajasthan</c:v>
                </c:pt>
              </c:strCache>
            </c:strRef>
          </c:tx>
          <c:spPr>
            <a:ln w="28575" cap="rnd">
              <a:solidFill>
                <a:schemeClr val="accent5"/>
              </a:solidFill>
              <a:round/>
            </a:ln>
            <a:effectLst/>
          </c:spPr>
          <c:marker>
            <c:symbol val="none"/>
          </c:marker>
          <c:cat>
            <c:strRef>
              <c:f>'B1. GiniRatio'!$B$9:$AL$9</c:f>
              <c:strCache>
                <c:ptCount val="37"/>
                <c:pt idx="0">
                  <c:v>1973-74</c:v>
                </c:pt>
                <c:pt idx="1">
                  <c:v>1974-75</c:v>
                </c:pt>
                <c:pt idx="2">
                  <c:v>1975-76</c:v>
                </c:pt>
                <c:pt idx="3">
                  <c:v>1976-77</c:v>
                </c:pt>
                <c:pt idx="4">
                  <c:v>1977-78</c:v>
                </c:pt>
                <c:pt idx="5">
                  <c:v>1978-79</c:v>
                </c:pt>
                <c:pt idx="6">
                  <c:v>1979-80</c:v>
                </c:pt>
                <c:pt idx="7">
                  <c:v>1980-81</c:v>
                </c:pt>
                <c:pt idx="8">
                  <c:v>1981-82</c:v>
                </c:pt>
                <c:pt idx="9">
                  <c:v>1982-83</c:v>
                </c:pt>
                <c:pt idx="10">
                  <c:v>1983-84</c:v>
                </c:pt>
                <c:pt idx="11">
                  <c:v>1984-85</c:v>
                </c:pt>
                <c:pt idx="12">
                  <c:v>1985-86</c:v>
                </c:pt>
                <c:pt idx="13">
                  <c:v>1986-87</c:v>
                </c:pt>
                <c:pt idx="14">
                  <c:v>1987-88</c:v>
                </c:pt>
                <c:pt idx="15">
                  <c:v>1988-89</c:v>
                </c:pt>
                <c:pt idx="16">
                  <c:v>1989-90</c:v>
                </c:pt>
                <c:pt idx="17">
                  <c:v>1990-91</c:v>
                </c:pt>
                <c:pt idx="18">
                  <c:v>1991-92</c:v>
                </c:pt>
                <c:pt idx="19">
                  <c:v>1992-93</c:v>
                </c:pt>
                <c:pt idx="20">
                  <c:v>1993-94</c:v>
                </c:pt>
                <c:pt idx="21">
                  <c:v>1994-95</c:v>
                </c:pt>
                <c:pt idx="22">
                  <c:v>1995-96</c:v>
                </c:pt>
                <c:pt idx="23">
                  <c:v>1996-97</c:v>
                </c:pt>
                <c:pt idx="24">
                  <c:v>1997-98</c:v>
                </c:pt>
                <c:pt idx="25">
                  <c:v>1998-99</c:v>
                </c:pt>
                <c:pt idx="26">
                  <c:v>1999-00</c:v>
                </c:pt>
                <c:pt idx="27">
                  <c:v>2000-01</c:v>
                </c:pt>
                <c:pt idx="28">
                  <c:v>2001-02</c:v>
                </c:pt>
                <c:pt idx="29">
                  <c:v>2002-03</c:v>
                </c:pt>
                <c:pt idx="30">
                  <c:v>2003-04</c:v>
                </c:pt>
                <c:pt idx="31">
                  <c:v>*2004-05</c:v>
                </c:pt>
                <c:pt idx="32">
                  <c:v>2005-06</c:v>
                </c:pt>
                <c:pt idx="33">
                  <c:v>2006-07</c:v>
                </c:pt>
                <c:pt idx="34">
                  <c:v>2007-08</c:v>
                </c:pt>
                <c:pt idx="35">
                  <c:v>2008-09</c:v>
                </c:pt>
                <c:pt idx="36">
                  <c:v>*2009-10</c:v>
                </c:pt>
              </c:strCache>
            </c:strRef>
          </c:cat>
          <c:val>
            <c:numRef>
              <c:f>'B1. GiniRatio'!$B$14:$AL$14</c:f>
              <c:numCache>
                <c:formatCode>General</c:formatCode>
                <c:ptCount val="37"/>
                <c:pt idx="0">
                  <c:v>0.27600000000000002</c:v>
                </c:pt>
                <c:pt idx="4">
                  <c:v>0.46400000000000002</c:v>
                </c:pt>
                <c:pt idx="9">
                  <c:v>0.34</c:v>
                </c:pt>
                <c:pt idx="20">
                  <c:v>0.26</c:v>
                </c:pt>
                <c:pt idx="26">
                  <c:v>0.20899999999999999</c:v>
                </c:pt>
                <c:pt idx="31">
                  <c:v>0.20399999999999999</c:v>
                </c:pt>
                <c:pt idx="36">
                  <c:v>0.214</c:v>
                </c:pt>
              </c:numCache>
            </c:numRef>
          </c:val>
          <c:smooth val="0"/>
          <c:extLst>
            <c:ext xmlns:c16="http://schemas.microsoft.com/office/drawing/2014/chart" uri="{C3380CC4-5D6E-409C-BE32-E72D297353CC}">
              <c16:uniqueId val="{00000004-E155-48EE-A8A8-0CF2DBC0F69F}"/>
            </c:ext>
          </c:extLst>
        </c:ser>
        <c:dLbls>
          <c:showLegendKey val="0"/>
          <c:showVal val="0"/>
          <c:showCatName val="0"/>
          <c:showSerName val="0"/>
          <c:showPercent val="0"/>
          <c:showBubbleSize val="0"/>
        </c:dLbls>
        <c:smooth val="0"/>
        <c:axId val="1645905760"/>
        <c:axId val="1645910432"/>
      </c:lineChart>
      <c:catAx>
        <c:axId val="164590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5910432"/>
        <c:crosses val="autoZero"/>
        <c:auto val="1"/>
        <c:lblAlgn val="ctr"/>
        <c:lblOffset val="100"/>
        <c:noMultiLvlLbl val="0"/>
      </c:catAx>
      <c:valAx>
        <c:axId val="1645910432"/>
        <c:scaling>
          <c:orientation val="minMax"/>
          <c:min val="0.1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Gini coefficient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5905760"/>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'C2. DrinkingWater'!$A$45</c:f>
          <c:strCache>
            <c:ptCount val="1"/>
            <c:pt idx="0">
              <c:v>C2. Access to safe drinking water in households  (Rural)</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802398324062699E-2"/>
          <c:y val="0.126084724438219"/>
          <c:w val="0.90905081268511201"/>
          <c:h val="0.76697453505444302"/>
        </c:manualLayout>
      </c:layout>
      <c:lineChart>
        <c:grouping val="standard"/>
        <c:varyColors val="0"/>
        <c:ser>
          <c:idx val="1"/>
          <c:order val="1"/>
          <c:tx>
            <c:strRef>
              <c:f>'C2. DrinkingWater'!$A$48</c:f>
              <c:strCache>
                <c:ptCount val="1"/>
                <c:pt idx="0">
                  <c:v>Andhra Pradesh</c:v>
                </c:pt>
              </c:strCache>
            </c:strRef>
          </c:tx>
          <c:spPr>
            <a:ln w="28575" cap="rnd">
              <a:solidFill>
                <a:schemeClr val="accent1"/>
              </a:solidFill>
              <a:round/>
            </a:ln>
            <a:effectLst/>
          </c:spPr>
          <c:marker>
            <c:symbol val="none"/>
          </c:marker>
          <c:cat>
            <c:numRef>
              <c:f>'C2. DrinkingWater'!$B$46:$D$46</c:f>
              <c:numCache>
                <c:formatCode>General</c:formatCode>
                <c:ptCount val="3"/>
                <c:pt idx="0">
                  <c:v>1991</c:v>
                </c:pt>
                <c:pt idx="1">
                  <c:v>2001</c:v>
                </c:pt>
                <c:pt idx="2">
                  <c:v>2011</c:v>
                </c:pt>
              </c:numCache>
            </c:numRef>
          </c:cat>
          <c:val>
            <c:numRef>
              <c:f>'C2. DrinkingWater'!$B$48:$D$48</c:f>
              <c:numCache>
                <c:formatCode>General</c:formatCode>
                <c:ptCount val="3"/>
                <c:pt idx="0">
                  <c:v>0.49</c:v>
                </c:pt>
                <c:pt idx="1">
                  <c:v>0.76900000000000002</c:v>
                </c:pt>
                <c:pt idx="2">
                  <c:v>0.8859999999999999</c:v>
                </c:pt>
              </c:numCache>
            </c:numRef>
          </c:val>
          <c:smooth val="0"/>
          <c:extLst xmlns:c15="http://schemas.microsoft.com/office/drawing/2012/chart">
            <c:ext xmlns:c16="http://schemas.microsoft.com/office/drawing/2014/chart" uri="{C3380CC4-5D6E-409C-BE32-E72D297353CC}">
              <c16:uniqueId val="{00000008-255A-446E-901F-D4535BF3377D}"/>
            </c:ext>
          </c:extLst>
        </c:ser>
        <c:ser>
          <c:idx val="3"/>
          <c:order val="3"/>
          <c:tx>
            <c:strRef>
              <c:f>'C2. DrinkingWater'!$A$50</c:f>
              <c:strCache>
                <c:ptCount val="1"/>
                <c:pt idx="0">
                  <c:v>Assam</c:v>
                </c:pt>
              </c:strCache>
            </c:strRef>
          </c:tx>
          <c:spPr>
            <a:ln w="28575" cap="rnd">
              <a:solidFill>
                <a:schemeClr val="accent2"/>
              </a:solidFill>
              <a:round/>
            </a:ln>
            <a:effectLst/>
          </c:spPr>
          <c:marker>
            <c:symbol val="none"/>
          </c:marker>
          <c:cat>
            <c:numRef>
              <c:f>'C2. DrinkingWater'!$B$46:$D$46</c:f>
              <c:numCache>
                <c:formatCode>General</c:formatCode>
                <c:ptCount val="3"/>
                <c:pt idx="0">
                  <c:v>1991</c:v>
                </c:pt>
                <c:pt idx="1">
                  <c:v>2001</c:v>
                </c:pt>
                <c:pt idx="2">
                  <c:v>2011</c:v>
                </c:pt>
              </c:numCache>
            </c:numRef>
          </c:cat>
          <c:val>
            <c:numRef>
              <c:f>'C2. DrinkingWater'!$B$50:$D$50</c:f>
              <c:numCache>
                <c:formatCode>General</c:formatCode>
                <c:ptCount val="3"/>
                <c:pt idx="0">
                  <c:v>0.433</c:v>
                </c:pt>
                <c:pt idx="1">
                  <c:v>0.56799999999999995</c:v>
                </c:pt>
                <c:pt idx="2">
                  <c:v>0.68299999999999994</c:v>
                </c:pt>
              </c:numCache>
            </c:numRef>
          </c:val>
          <c:smooth val="0"/>
          <c:extLst xmlns:c15="http://schemas.microsoft.com/office/drawing/2012/chart">
            <c:ext xmlns:c16="http://schemas.microsoft.com/office/drawing/2014/chart" uri="{C3380CC4-5D6E-409C-BE32-E72D297353CC}">
              <c16:uniqueId val="{0000000A-255A-446E-901F-D4535BF3377D}"/>
            </c:ext>
          </c:extLst>
        </c:ser>
        <c:ser>
          <c:idx val="4"/>
          <c:order val="4"/>
          <c:tx>
            <c:strRef>
              <c:f>'C2. DrinkingWater'!$A$51</c:f>
              <c:strCache>
                <c:ptCount val="1"/>
                <c:pt idx="0">
                  <c:v>Bihar</c:v>
                </c:pt>
              </c:strCache>
            </c:strRef>
          </c:tx>
          <c:spPr>
            <a:ln w="28575" cap="rnd">
              <a:solidFill>
                <a:schemeClr val="accent3"/>
              </a:solidFill>
              <a:round/>
            </a:ln>
            <a:effectLst/>
          </c:spPr>
          <c:marker>
            <c:symbol val="none"/>
          </c:marker>
          <c:cat>
            <c:numRef>
              <c:f>'C2. DrinkingWater'!$B$46:$D$46</c:f>
              <c:numCache>
                <c:formatCode>General</c:formatCode>
                <c:ptCount val="3"/>
                <c:pt idx="0">
                  <c:v>1991</c:v>
                </c:pt>
                <c:pt idx="1">
                  <c:v>2001</c:v>
                </c:pt>
                <c:pt idx="2">
                  <c:v>2011</c:v>
                </c:pt>
              </c:numCache>
            </c:numRef>
          </c:cat>
          <c:val>
            <c:numRef>
              <c:f>'C2. DrinkingWater'!$B$51:$D$51</c:f>
              <c:numCache>
                <c:formatCode>General</c:formatCode>
                <c:ptCount val="3"/>
                <c:pt idx="0">
                  <c:v>0.56499999999999995</c:v>
                </c:pt>
                <c:pt idx="1">
                  <c:v>0.86099999999999999</c:v>
                </c:pt>
                <c:pt idx="2">
                  <c:v>0.93900000000000006</c:v>
                </c:pt>
              </c:numCache>
            </c:numRef>
          </c:val>
          <c:smooth val="0"/>
          <c:extLst xmlns:c15="http://schemas.microsoft.com/office/drawing/2012/chart">
            <c:ext xmlns:c16="http://schemas.microsoft.com/office/drawing/2014/chart" uri="{C3380CC4-5D6E-409C-BE32-E72D297353CC}">
              <c16:uniqueId val="{00000000-255A-446E-901F-D4535BF3377D}"/>
            </c:ext>
          </c:extLst>
        </c:ser>
        <c:ser>
          <c:idx val="18"/>
          <c:order val="18"/>
          <c:tx>
            <c:strRef>
              <c:f>'C2. DrinkingWater'!$A$65</c:f>
              <c:strCache>
                <c:ptCount val="1"/>
                <c:pt idx="0">
                  <c:v>Kerala</c:v>
                </c:pt>
              </c:strCache>
            </c:strRef>
          </c:tx>
          <c:spPr>
            <a:ln w="28575" cap="rnd">
              <a:solidFill>
                <a:schemeClr val="accent4"/>
              </a:solidFill>
              <a:round/>
            </a:ln>
            <a:effectLst/>
          </c:spPr>
          <c:marker>
            <c:symbol val="none"/>
          </c:marker>
          <c:cat>
            <c:numRef>
              <c:f>'C2. DrinkingWater'!$B$46:$D$46</c:f>
              <c:numCache>
                <c:formatCode>General</c:formatCode>
                <c:ptCount val="3"/>
                <c:pt idx="0">
                  <c:v>1991</c:v>
                </c:pt>
                <c:pt idx="1">
                  <c:v>2001</c:v>
                </c:pt>
                <c:pt idx="2">
                  <c:v>2011</c:v>
                </c:pt>
              </c:numCache>
            </c:numRef>
          </c:cat>
          <c:val>
            <c:numRef>
              <c:f>'C2. DrinkingWater'!$B$65:$D$65</c:f>
              <c:numCache>
                <c:formatCode>General</c:formatCode>
                <c:ptCount val="3"/>
                <c:pt idx="0">
                  <c:v>0.122</c:v>
                </c:pt>
                <c:pt idx="1">
                  <c:v>0.16899999999999998</c:v>
                </c:pt>
                <c:pt idx="2">
                  <c:v>0.28300000000000003</c:v>
                </c:pt>
              </c:numCache>
            </c:numRef>
          </c:val>
          <c:smooth val="0"/>
          <c:extLst>
            <c:ext xmlns:c16="http://schemas.microsoft.com/office/drawing/2014/chart" uri="{C3380CC4-5D6E-409C-BE32-E72D297353CC}">
              <c16:uniqueId val="{00000003-255A-446E-901F-D4535BF3377D}"/>
            </c:ext>
          </c:extLst>
        </c:ser>
        <c:ser>
          <c:idx val="29"/>
          <c:order val="29"/>
          <c:tx>
            <c:strRef>
              <c:f>'C2. DrinkingWater'!$A$76</c:f>
              <c:strCache>
                <c:ptCount val="1"/>
                <c:pt idx="0">
                  <c:v>Rajasthan</c:v>
                </c:pt>
              </c:strCache>
            </c:strRef>
          </c:tx>
          <c:spPr>
            <a:ln w="28575" cap="rnd">
              <a:solidFill>
                <a:schemeClr val="accent5"/>
              </a:solidFill>
              <a:round/>
            </a:ln>
            <a:effectLst/>
          </c:spPr>
          <c:marker>
            <c:symbol val="none"/>
          </c:marker>
          <c:cat>
            <c:numRef>
              <c:f>'C2. DrinkingWater'!$B$46:$D$46</c:f>
              <c:numCache>
                <c:formatCode>General</c:formatCode>
                <c:ptCount val="3"/>
                <c:pt idx="0">
                  <c:v>1991</c:v>
                </c:pt>
                <c:pt idx="1">
                  <c:v>2001</c:v>
                </c:pt>
                <c:pt idx="2">
                  <c:v>2011</c:v>
                </c:pt>
              </c:numCache>
            </c:numRef>
          </c:cat>
          <c:val>
            <c:numRef>
              <c:f>'C2. DrinkingWater'!$B$76:$D$76</c:f>
              <c:numCache>
                <c:formatCode>General</c:formatCode>
                <c:ptCount val="3"/>
                <c:pt idx="0">
                  <c:v>0.50600000000000001</c:v>
                </c:pt>
                <c:pt idx="1">
                  <c:v>0.60399999999999998</c:v>
                </c:pt>
                <c:pt idx="2">
                  <c:v>0.72799999999999998</c:v>
                </c:pt>
              </c:numCache>
            </c:numRef>
          </c:val>
          <c:smooth val="0"/>
          <c:extLst xmlns:c15="http://schemas.microsoft.com/office/drawing/2012/chart">
            <c:ext xmlns:c16="http://schemas.microsoft.com/office/drawing/2014/chart" uri="{C3380CC4-5D6E-409C-BE32-E72D297353CC}">
              <c16:uniqueId val="{0000001F-255A-446E-901F-D4535BF3377D}"/>
            </c:ext>
          </c:extLst>
        </c:ser>
        <c:dLbls>
          <c:showLegendKey val="0"/>
          <c:showVal val="0"/>
          <c:showCatName val="0"/>
          <c:showSerName val="0"/>
          <c:showPercent val="0"/>
          <c:showBubbleSize val="0"/>
        </c:dLbls>
        <c:smooth val="0"/>
        <c:axId val="1605207504"/>
        <c:axId val="1605211776"/>
        <c:extLst>
          <c:ext xmlns:c15="http://schemas.microsoft.com/office/drawing/2012/chart" uri="{02D57815-91ED-43cb-92C2-25804820EDAC}">
            <c15:filteredLineSeries>
              <c15:ser>
                <c:idx val="0"/>
                <c:order val="0"/>
                <c:tx>
                  <c:strRef>
                    <c:extLst>
                      <c:ext uri="{02D57815-91ED-43cb-92C2-25804820EDAC}">
                        <c15:formulaRef>
                          <c15:sqref>'C2. DrinkingWater'!$A$47</c15:sqref>
                        </c15:formulaRef>
                      </c:ext>
                    </c:extLst>
                    <c:strCache>
                      <c:ptCount val="1"/>
                      <c:pt idx="0">
                        <c:v>Andaman &amp; Nicobar Islands</c:v>
                      </c:pt>
                    </c:strCache>
                  </c:strRef>
                </c:tx>
                <c:spPr>
                  <a:ln w="28575" cap="rnd">
                    <a:solidFill>
                      <a:schemeClr val="accent2"/>
                    </a:solidFill>
                    <a:round/>
                  </a:ln>
                  <a:effectLst/>
                </c:spPr>
                <c:marker>
                  <c:symbol val="none"/>
                </c:marker>
                <c:cat>
                  <c:numRef>
                    <c:extLst>
                      <c:ex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c:ext uri="{02D57815-91ED-43cb-92C2-25804820EDAC}">
                        <c15:formulaRef>
                          <c15:sqref>'C2. DrinkingWater'!$B$47:$D$47</c15:sqref>
                        </c15:formulaRef>
                      </c:ext>
                    </c:extLst>
                    <c:numCache>
                      <c:formatCode>General</c:formatCode>
                      <c:ptCount val="3"/>
                      <c:pt idx="0">
                        <c:v>0.59399999999999997</c:v>
                      </c:pt>
                      <c:pt idx="1">
                        <c:v>0.66799999999999993</c:v>
                      </c:pt>
                      <c:pt idx="2">
                        <c:v>0.78200000000000003</c:v>
                      </c:pt>
                    </c:numCache>
                  </c:numRef>
                </c:val>
                <c:smooth val="0"/>
                <c:extLst>
                  <c:ext xmlns:c16="http://schemas.microsoft.com/office/drawing/2014/chart" uri="{C3380CC4-5D6E-409C-BE32-E72D297353CC}">
                    <c16:uniqueId val="{00000007-255A-446E-901F-D4535BF3377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'C2. DrinkingWater'!$A$49</c15:sqref>
                        </c15:formulaRef>
                      </c:ext>
                    </c:extLst>
                    <c:strCache>
                      <c:ptCount val="1"/>
                      <c:pt idx="0">
                        <c:v>Arunachal Pradesh</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DrinkingWater'!$B$49:$D$49</c15:sqref>
                        </c15:formulaRef>
                      </c:ext>
                    </c:extLst>
                    <c:numCache>
                      <c:formatCode>General</c:formatCode>
                      <c:ptCount val="3"/>
                      <c:pt idx="0">
                        <c:v>0.66900000000000004</c:v>
                      </c:pt>
                      <c:pt idx="1">
                        <c:v>0.73699999999999999</c:v>
                      </c:pt>
                      <c:pt idx="2">
                        <c:v>0.74299999999999999</c:v>
                      </c:pt>
                    </c:numCache>
                  </c:numRef>
                </c:val>
                <c:smooth val="0"/>
                <c:extLst xmlns:c15="http://schemas.microsoft.com/office/drawing/2012/chart">
                  <c:ext xmlns:c16="http://schemas.microsoft.com/office/drawing/2014/chart" uri="{C3380CC4-5D6E-409C-BE32-E72D297353CC}">
                    <c16:uniqueId val="{00000009-255A-446E-901F-D4535BF3377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'C2. DrinkingWater'!$A$52</c15:sqref>
                        </c15:formulaRef>
                      </c:ext>
                    </c:extLst>
                    <c:strCache>
                      <c:ptCount val="1"/>
                      <c:pt idx="0">
                        <c:v>Chandigarh</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DrinkingWater'!$B$52:$D$52</c15:sqref>
                        </c15:formulaRef>
                      </c:ext>
                    </c:extLst>
                    <c:numCache>
                      <c:formatCode>General</c:formatCode>
                      <c:ptCount val="3"/>
                      <c:pt idx="0">
                        <c:v>0.98099999999999998</c:v>
                      </c:pt>
                      <c:pt idx="1">
                        <c:v>0.99900000000000011</c:v>
                      </c:pt>
                      <c:pt idx="2">
                        <c:v>0.98699999999999999</c:v>
                      </c:pt>
                    </c:numCache>
                  </c:numRef>
                </c:val>
                <c:smooth val="0"/>
                <c:extLst xmlns:c15="http://schemas.microsoft.com/office/drawing/2012/chart">
                  <c:ext xmlns:c16="http://schemas.microsoft.com/office/drawing/2014/chart" uri="{C3380CC4-5D6E-409C-BE32-E72D297353CC}">
                    <c16:uniqueId val="{0000000B-255A-446E-901F-D4535BF3377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'C2. DrinkingWater'!$A$53</c15:sqref>
                        </c15:formulaRef>
                      </c:ext>
                    </c:extLst>
                    <c:strCache>
                      <c:ptCount val="1"/>
                      <c:pt idx="0">
                        <c:v>Chhattisgarh</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DrinkingWater'!$B$53:$D$53</c15:sqref>
                        </c15:formulaRef>
                      </c:ext>
                    </c:extLst>
                    <c:numCache>
                      <c:formatCode>General</c:formatCode>
                      <c:ptCount val="3"/>
                      <c:pt idx="0">
                        <c:v>0</c:v>
                      </c:pt>
                      <c:pt idx="1">
                        <c:v>0.66200000000000003</c:v>
                      </c:pt>
                      <c:pt idx="2">
                        <c:v>0.84099999999999997</c:v>
                      </c:pt>
                    </c:numCache>
                  </c:numRef>
                </c:val>
                <c:smooth val="0"/>
                <c:extLst xmlns:c15="http://schemas.microsoft.com/office/drawing/2012/chart">
                  <c:ext xmlns:c16="http://schemas.microsoft.com/office/drawing/2014/chart" uri="{C3380CC4-5D6E-409C-BE32-E72D297353CC}">
                    <c16:uniqueId val="{0000000C-255A-446E-901F-D4535BF3377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'C2. DrinkingWater'!$A$54</c15:sqref>
                        </c15:formulaRef>
                      </c:ext>
                    </c:extLst>
                    <c:strCache>
                      <c:ptCount val="1"/>
                      <c:pt idx="0">
                        <c:v>Dadra &amp; Nagar Haveli</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DrinkingWater'!$B$54:$D$54</c15:sqref>
                        </c15:formulaRef>
                      </c:ext>
                    </c:extLst>
                    <c:numCache>
                      <c:formatCode>General</c:formatCode>
                      <c:ptCount val="3"/>
                      <c:pt idx="0">
                        <c:v>0.41200000000000003</c:v>
                      </c:pt>
                      <c:pt idx="1">
                        <c:v>0.70499999999999996</c:v>
                      </c:pt>
                      <c:pt idx="2">
                        <c:v>0.84299999999999997</c:v>
                      </c:pt>
                    </c:numCache>
                  </c:numRef>
                </c:val>
                <c:smooth val="0"/>
                <c:extLst xmlns:c15="http://schemas.microsoft.com/office/drawing/2012/chart">
                  <c:ext xmlns:c16="http://schemas.microsoft.com/office/drawing/2014/chart" uri="{C3380CC4-5D6E-409C-BE32-E72D297353CC}">
                    <c16:uniqueId val="{0000000D-255A-446E-901F-D4535BF3377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'C2. DrinkingWater'!$A$55</c15:sqref>
                        </c15:formulaRef>
                      </c:ext>
                    </c:extLst>
                    <c:strCache>
                      <c:ptCount val="1"/>
                      <c:pt idx="0">
                        <c:v>Daman &amp; Diu</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DrinkingWater'!$B$55:$D$55</c15:sqref>
                        </c15:formulaRef>
                      </c:ext>
                    </c:extLst>
                    <c:numCache>
                      <c:formatCode>General</c:formatCode>
                      <c:ptCount val="3"/>
                      <c:pt idx="0">
                        <c:v>0.56899999999999995</c:v>
                      </c:pt>
                      <c:pt idx="1">
                        <c:v>0.94900000000000007</c:v>
                      </c:pt>
                      <c:pt idx="2">
                        <c:v>0.97799999999999998</c:v>
                      </c:pt>
                    </c:numCache>
                  </c:numRef>
                </c:val>
                <c:smooth val="0"/>
                <c:extLst xmlns:c15="http://schemas.microsoft.com/office/drawing/2012/chart">
                  <c:ext xmlns:c16="http://schemas.microsoft.com/office/drawing/2014/chart" uri="{C3380CC4-5D6E-409C-BE32-E72D297353CC}">
                    <c16:uniqueId val="{0000000E-255A-446E-901F-D4535BF3377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'C2. DrinkingWater'!$A$56</c15:sqref>
                        </c15:formulaRef>
                      </c:ext>
                    </c:extLst>
                    <c:strCache>
                      <c:ptCount val="1"/>
                      <c:pt idx="0">
                        <c:v>Delhi</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DrinkingWater'!$B$56:$D$56</c15:sqref>
                        </c15:formulaRef>
                      </c:ext>
                    </c:extLst>
                    <c:numCache>
                      <c:formatCode>General</c:formatCode>
                      <c:ptCount val="3"/>
                      <c:pt idx="0">
                        <c:v>0.91</c:v>
                      </c:pt>
                      <c:pt idx="1">
                        <c:v>0.90099999999999991</c:v>
                      </c:pt>
                      <c:pt idx="2">
                        <c:v>0.879</c:v>
                      </c:pt>
                    </c:numCache>
                  </c:numRef>
                </c:val>
                <c:smooth val="0"/>
                <c:extLst xmlns:c15="http://schemas.microsoft.com/office/drawing/2012/chart">
                  <c:ext xmlns:c16="http://schemas.microsoft.com/office/drawing/2014/chart" uri="{C3380CC4-5D6E-409C-BE32-E72D297353CC}">
                    <c16:uniqueId val="{00000001-255A-446E-901F-D4535BF3377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'C2. DrinkingWater'!$A$57</c15:sqref>
                        </c15:formulaRef>
                      </c:ext>
                    </c:extLst>
                    <c:strCache>
                      <c:ptCount val="1"/>
                      <c:pt idx="0">
                        <c:v>Goa</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DrinkingWater'!$B$57:$D$57</c15:sqref>
                        </c15:formulaRef>
                      </c:ext>
                    </c:extLst>
                    <c:numCache>
                      <c:formatCode>General</c:formatCode>
                      <c:ptCount val="3"/>
                      <c:pt idx="0">
                        <c:v>0.30499999999999999</c:v>
                      </c:pt>
                      <c:pt idx="1">
                        <c:v>0.58299999999999996</c:v>
                      </c:pt>
                      <c:pt idx="2">
                        <c:v>0.78400000000000003</c:v>
                      </c:pt>
                    </c:numCache>
                  </c:numRef>
                </c:val>
                <c:smooth val="0"/>
                <c:extLst xmlns:c15="http://schemas.microsoft.com/office/drawing/2012/chart">
                  <c:ext xmlns:c16="http://schemas.microsoft.com/office/drawing/2014/chart" uri="{C3380CC4-5D6E-409C-BE32-E72D297353CC}">
                    <c16:uniqueId val="{00000002-255A-446E-901F-D4535BF3377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'C2. DrinkingWater'!$A$58</c15:sqref>
                        </c15:formulaRef>
                      </c:ext>
                    </c:extLst>
                    <c:strCache>
                      <c:ptCount val="1"/>
                      <c:pt idx="0">
                        <c:v>Gujarat</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DrinkingWater'!$B$58:$D$58</c15:sqref>
                        </c15:formulaRef>
                      </c:ext>
                    </c:extLst>
                    <c:numCache>
                      <c:formatCode>General</c:formatCode>
                      <c:ptCount val="3"/>
                      <c:pt idx="0">
                        <c:v>0.6</c:v>
                      </c:pt>
                      <c:pt idx="1">
                        <c:v>0.76900000000000002</c:v>
                      </c:pt>
                      <c:pt idx="2">
                        <c:v>0.84900000000000009</c:v>
                      </c:pt>
                    </c:numCache>
                  </c:numRef>
                </c:val>
                <c:smooth val="0"/>
                <c:extLst xmlns:c15="http://schemas.microsoft.com/office/drawing/2012/chart">
                  <c:ext xmlns:c16="http://schemas.microsoft.com/office/drawing/2014/chart" uri="{C3380CC4-5D6E-409C-BE32-E72D297353CC}">
                    <c16:uniqueId val="{0000000F-255A-446E-901F-D4535BF3377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'C2. DrinkingWater'!$A$59</c15:sqref>
                        </c15:formulaRef>
                      </c:ext>
                    </c:extLst>
                    <c:strCache>
                      <c:ptCount val="1"/>
                      <c:pt idx="0">
                        <c:v>Haryana</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DrinkingWater'!$B$59:$D$59</c15:sqref>
                        </c15:formulaRef>
                      </c:ext>
                    </c:extLst>
                    <c:numCache>
                      <c:formatCode>General</c:formatCode>
                      <c:ptCount val="3"/>
                      <c:pt idx="0">
                        <c:v>0.67099999999999993</c:v>
                      </c:pt>
                      <c:pt idx="1">
                        <c:v>0.81099999999999994</c:v>
                      </c:pt>
                      <c:pt idx="2">
                        <c:v>0.92</c:v>
                      </c:pt>
                    </c:numCache>
                  </c:numRef>
                </c:val>
                <c:smooth val="0"/>
                <c:extLst xmlns:c15="http://schemas.microsoft.com/office/drawing/2012/chart">
                  <c:ext xmlns:c16="http://schemas.microsoft.com/office/drawing/2014/chart" uri="{C3380CC4-5D6E-409C-BE32-E72D297353CC}">
                    <c16:uniqueId val="{00000010-255A-446E-901F-D4535BF3377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'C2. DrinkingWater'!$A$60</c15:sqref>
                        </c15:formulaRef>
                      </c:ext>
                    </c:extLst>
                    <c:strCache>
                      <c:ptCount val="1"/>
                      <c:pt idx="0">
                        <c:v>Himachal Pradesh</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DrinkingWater'!$B$60:$D$60</c15:sqref>
                        </c15:formulaRef>
                      </c:ext>
                    </c:extLst>
                    <c:numCache>
                      <c:formatCode>General</c:formatCode>
                      <c:ptCount val="3"/>
                      <c:pt idx="0">
                        <c:v>0.755</c:v>
                      </c:pt>
                      <c:pt idx="1">
                        <c:v>0.875</c:v>
                      </c:pt>
                      <c:pt idx="2">
                        <c:v>0.93200000000000005</c:v>
                      </c:pt>
                    </c:numCache>
                  </c:numRef>
                </c:val>
                <c:smooth val="0"/>
                <c:extLst xmlns:c15="http://schemas.microsoft.com/office/drawing/2012/chart">
                  <c:ext xmlns:c16="http://schemas.microsoft.com/office/drawing/2014/chart" uri="{C3380CC4-5D6E-409C-BE32-E72D297353CC}">
                    <c16:uniqueId val="{00000011-255A-446E-901F-D4535BF3377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'C2. DrinkingWater'!$A$61</c15:sqref>
                        </c15:formulaRef>
                      </c:ext>
                    </c:extLst>
                    <c:strCache>
                      <c:ptCount val="1"/>
                      <c:pt idx="0">
                        <c:v>India</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DrinkingWater'!$B$61:$D$61</c15:sqref>
                        </c15:formulaRef>
                      </c:ext>
                    </c:extLst>
                    <c:numCache>
                      <c:formatCode>General</c:formatCode>
                      <c:ptCount val="3"/>
                      <c:pt idx="0">
                        <c:v>0.55500000000000005</c:v>
                      </c:pt>
                      <c:pt idx="1">
                        <c:v>0.73199999999999998</c:v>
                      </c:pt>
                      <c:pt idx="2">
                        <c:v>0.82700000000000007</c:v>
                      </c:pt>
                    </c:numCache>
                  </c:numRef>
                </c:val>
                <c:smooth val="0"/>
                <c:extLst xmlns:c15="http://schemas.microsoft.com/office/drawing/2012/chart">
                  <c:ext xmlns:c16="http://schemas.microsoft.com/office/drawing/2014/chart" uri="{C3380CC4-5D6E-409C-BE32-E72D297353CC}">
                    <c16:uniqueId val="{00000012-255A-446E-901F-D4535BF3377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'C2. DrinkingWater'!$A$62</c15:sqref>
                        </c15:formulaRef>
                      </c:ext>
                    </c:extLst>
                    <c:strCache>
                      <c:ptCount val="1"/>
                      <c:pt idx="0">
                        <c:v>Jammu &amp; Kashmir</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DrinkingWater'!$B$62:$D$62</c15:sqref>
                        </c15:formulaRef>
                      </c:ext>
                    </c:extLst>
                    <c:numCache>
                      <c:formatCode>General</c:formatCode>
                      <c:ptCount val="3"/>
                      <c:pt idx="0">
                        <c:v>0</c:v>
                      </c:pt>
                      <c:pt idx="1">
                        <c:v>0.54899999999999993</c:v>
                      </c:pt>
                      <c:pt idx="2">
                        <c:v>0.70099999999999996</c:v>
                      </c:pt>
                    </c:numCache>
                  </c:numRef>
                </c:val>
                <c:smooth val="0"/>
                <c:extLst xmlns:c15="http://schemas.microsoft.com/office/drawing/2012/chart">
                  <c:ext xmlns:c16="http://schemas.microsoft.com/office/drawing/2014/chart" uri="{C3380CC4-5D6E-409C-BE32-E72D297353CC}">
                    <c16:uniqueId val="{00000013-255A-446E-901F-D4535BF3377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'C2. DrinkingWater'!$A$63</c15:sqref>
                        </c15:formulaRef>
                      </c:ext>
                    </c:extLst>
                    <c:strCache>
                      <c:ptCount val="1"/>
                      <c:pt idx="0">
                        <c:v>Jharkhand</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DrinkingWater'!$B$63:$D$63</c15:sqref>
                        </c15:formulaRef>
                      </c:ext>
                    </c:extLst>
                    <c:numCache>
                      <c:formatCode>General</c:formatCode>
                      <c:ptCount val="3"/>
                      <c:pt idx="0">
                        <c:v>0</c:v>
                      </c:pt>
                      <c:pt idx="1">
                        <c:v>0.35499999999999998</c:v>
                      </c:pt>
                      <c:pt idx="2">
                        <c:v>0.54299999999999993</c:v>
                      </c:pt>
                    </c:numCache>
                  </c:numRef>
                </c:val>
                <c:smooth val="0"/>
                <c:extLst xmlns:c15="http://schemas.microsoft.com/office/drawing/2012/chart">
                  <c:ext xmlns:c16="http://schemas.microsoft.com/office/drawing/2014/chart" uri="{C3380CC4-5D6E-409C-BE32-E72D297353CC}">
                    <c16:uniqueId val="{00000014-255A-446E-901F-D4535BF3377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'C2. DrinkingWater'!$A$64</c15:sqref>
                        </c15:formulaRef>
                      </c:ext>
                    </c:extLst>
                    <c:strCache>
                      <c:ptCount val="1"/>
                      <c:pt idx="0">
                        <c:v>Karnataka</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DrinkingWater'!$B$64:$D$64</c15:sqref>
                        </c15:formulaRef>
                      </c:ext>
                    </c:extLst>
                    <c:numCache>
                      <c:formatCode>General</c:formatCode>
                      <c:ptCount val="3"/>
                      <c:pt idx="0">
                        <c:v>0.67299999999999993</c:v>
                      </c:pt>
                      <c:pt idx="1">
                        <c:v>0.80500000000000005</c:v>
                      </c:pt>
                      <c:pt idx="2">
                        <c:v>0.84400000000000008</c:v>
                      </c:pt>
                    </c:numCache>
                  </c:numRef>
                </c:val>
                <c:smooth val="0"/>
                <c:extLst xmlns:c15="http://schemas.microsoft.com/office/drawing/2012/chart">
                  <c:ext xmlns:c16="http://schemas.microsoft.com/office/drawing/2014/chart" uri="{C3380CC4-5D6E-409C-BE32-E72D297353CC}">
                    <c16:uniqueId val="{00000015-255A-446E-901F-D4535BF3377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'C2. DrinkingWater'!$A$66</c15:sqref>
                        </c15:formulaRef>
                      </c:ext>
                    </c:extLst>
                    <c:strCache>
                      <c:ptCount val="1"/>
                      <c:pt idx="0">
                        <c:v>Lakshadweep</c:v>
                      </c:pt>
                    </c:strCache>
                  </c:strRef>
                </c:tx>
                <c:spPr>
                  <a:ln w="28575" cap="rnd">
                    <a:solidFill>
                      <a:schemeClr val="accent4">
                        <a:lumMod val="70000"/>
                        <a:lumOff val="3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DrinkingWater'!$B$66:$D$66</c15:sqref>
                        </c15:formulaRef>
                      </c:ext>
                    </c:extLst>
                    <c:numCache>
                      <c:formatCode>General</c:formatCode>
                      <c:ptCount val="3"/>
                      <c:pt idx="0">
                        <c:v>3.4000000000000002E-2</c:v>
                      </c:pt>
                      <c:pt idx="1">
                        <c:v>4.5999999999999999E-2</c:v>
                      </c:pt>
                      <c:pt idx="2">
                        <c:v>0.312</c:v>
                      </c:pt>
                    </c:numCache>
                  </c:numRef>
                </c:val>
                <c:smooth val="0"/>
                <c:extLst xmlns:c15="http://schemas.microsoft.com/office/drawing/2012/chart">
                  <c:ext xmlns:c16="http://schemas.microsoft.com/office/drawing/2014/chart" uri="{C3380CC4-5D6E-409C-BE32-E72D297353CC}">
                    <c16:uniqueId val="{00000016-255A-446E-901F-D4535BF3377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'C2. DrinkingWater'!$A$67</c15:sqref>
                        </c15:formulaRef>
                      </c:ext>
                    </c:extLst>
                    <c:strCache>
                      <c:ptCount val="1"/>
                      <c:pt idx="0">
                        <c:v>Madhya Pradesh</c:v>
                      </c:pt>
                    </c:strCache>
                  </c:strRef>
                </c:tx>
                <c:spPr>
                  <a:ln w="28575" cap="rnd">
                    <a:solidFill>
                      <a:schemeClr val="accent6">
                        <a:lumMod val="70000"/>
                        <a:lumOff val="3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DrinkingWater'!$B$67:$D$67</c15:sqref>
                        </c15:formulaRef>
                      </c:ext>
                    </c:extLst>
                    <c:numCache>
                      <c:formatCode>General</c:formatCode>
                      <c:ptCount val="3"/>
                      <c:pt idx="0">
                        <c:v>0.45600000000000002</c:v>
                      </c:pt>
                      <c:pt idx="1">
                        <c:v>0.61499999999999999</c:v>
                      </c:pt>
                      <c:pt idx="2">
                        <c:v>0.73099999999999998</c:v>
                      </c:pt>
                    </c:numCache>
                  </c:numRef>
                </c:val>
                <c:smooth val="0"/>
                <c:extLst xmlns:c15="http://schemas.microsoft.com/office/drawing/2012/chart">
                  <c:ext xmlns:c16="http://schemas.microsoft.com/office/drawing/2014/chart" uri="{C3380CC4-5D6E-409C-BE32-E72D297353CC}">
                    <c16:uniqueId val="{00000017-255A-446E-901F-D4535BF3377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'C2. DrinkingWater'!$A$68</c15:sqref>
                        </c15:formulaRef>
                      </c:ext>
                    </c:extLst>
                    <c:strCache>
                      <c:ptCount val="1"/>
                      <c:pt idx="0">
                        <c:v>Maharashtra</c:v>
                      </c:pt>
                    </c:strCache>
                  </c:strRef>
                </c:tx>
                <c:spPr>
                  <a:ln w="28575" cap="rnd">
                    <a:solidFill>
                      <a:schemeClr val="accent2">
                        <a:lumMod val="7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DrinkingWater'!$B$68:$D$68</c15:sqref>
                        </c15:formulaRef>
                      </c:ext>
                    </c:extLst>
                    <c:numCache>
                      <c:formatCode>General</c:formatCode>
                      <c:ptCount val="3"/>
                      <c:pt idx="0">
                        <c:v>0.54</c:v>
                      </c:pt>
                      <c:pt idx="1">
                        <c:v>0.68400000000000005</c:v>
                      </c:pt>
                      <c:pt idx="2">
                        <c:v>0.73199999999999998</c:v>
                      </c:pt>
                    </c:numCache>
                  </c:numRef>
                </c:val>
                <c:smooth val="0"/>
                <c:extLst xmlns:c15="http://schemas.microsoft.com/office/drawing/2012/chart">
                  <c:ext xmlns:c16="http://schemas.microsoft.com/office/drawing/2014/chart" uri="{C3380CC4-5D6E-409C-BE32-E72D297353CC}">
                    <c16:uniqueId val="{00000018-255A-446E-901F-D4535BF3377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'C2. DrinkingWater'!$A$69</c15:sqref>
                        </c15:formulaRef>
                      </c:ext>
                    </c:extLst>
                    <c:strCache>
                      <c:ptCount val="1"/>
                      <c:pt idx="0">
                        <c:v>Manipur</c:v>
                      </c:pt>
                    </c:strCache>
                  </c:strRef>
                </c:tx>
                <c:spPr>
                  <a:ln w="28575" cap="rnd">
                    <a:solidFill>
                      <a:schemeClr val="accent4">
                        <a:lumMod val="7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DrinkingWater'!$B$69:$D$69</c15:sqref>
                        </c15:formulaRef>
                      </c:ext>
                    </c:extLst>
                    <c:numCache>
                      <c:formatCode>General</c:formatCode>
                      <c:ptCount val="3"/>
                      <c:pt idx="0">
                        <c:v>0.33700000000000002</c:v>
                      </c:pt>
                      <c:pt idx="1">
                        <c:v>0.29299999999999998</c:v>
                      </c:pt>
                      <c:pt idx="2">
                        <c:v>0.375</c:v>
                      </c:pt>
                    </c:numCache>
                  </c:numRef>
                </c:val>
                <c:smooth val="0"/>
                <c:extLst xmlns:c15="http://schemas.microsoft.com/office/drawing/2012/chart">
                  <c:ext xmlns:c16="http://schemas.microsoft.com/office/drawing/2014/chart" uri="{C3380CC4-5D6E-409C-BE32-E72D297353CC}">
                    <c16:uniqueId val="{00000019-255A-446E-901F-D4535BF3377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'C2. DrinkingWater'!$A$70</c15:sqref>
                        </c15:formulaRef>
                      </c:ext>
                    </c:extLst>
                    <c:strCache>
                      <c:ptCount val="1"/>
                      <c:pt idx="0">
                        <c:v>Meghalaya</c:v>
                      </c:pt>
                    </c:strCache>
                  </c:strRef>
                </c:tx>
                <c:spPr>
                  <a:ln w="28575" cap="rnd">
                    <a:solidFill>
                      <a:schemeClr val="accent6">
                        <a:lumMod val="7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DrinkingWater'!$B$70:$D$70</c15:sqref>
                        </c15:formulaRef>
                      </c:ext>
                    </c:extLst>
                    <c:numCache>
                      <c:formatCode>General</c:formatCode>
                      <c:ptCount val="3"/>
                      <c:pt idx="0">
                        <c:v>0.26800000000000002</c:v>
                      </c:pt>
                      <c:pt idx="1">
                        <c:v>0.29499999999999998</c:v>
                      </c:pt>
                      <c:pt idx="2">
                        <c:v>0.35100000000000003</c:v>
                      </c:pt>
                    </c:numCache>
                  </c:numRef>
                </c:val>
                <c:smooth val="0"/>
                <c:extLst xmlns:c15="http://schemas.microsoft.com/office/drawing/2012/chart">
                  <c:ext xmlns:c16="http://schemas.microsoft.com/office/drawing/2014/chart" uri="{C3380CC4-5D6E-409C-BE32-E72D297353CC}">
                    <c16:uniqueId val="{00000004-255A-446E-901F-D4535BF3377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'C2. DrinkingWater'!$A$71</c15:sqref>
                        </c15:formulaRef>
                      </c:ext>
                    </c:extLst>
                    <c:strCache>
                      <c:ptCount val="1"/>
                      <c:pt idx="0">
                        <c:v>Mizoram</c:v>
                      </c:pt>
                    </c:strCache>
                  </c:strRef>
                </c:tx>
                <c:spPr>
                  <a:ln w="28575" cap="rnd">
                    <a:solidFill>
                      <a:schemeClr val="accent2">
                        <a:lumMod val="50000"/>
                        <a:lumOff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DrinkingWater'!$B$71:$D$71</c15:sqref>
                        </c15:formulaRef>
                      </c:ext>
                    </c:extLst>
                    <c:numCache>
                      <c:formatCode>General</c:formatCode>
                      <c:ptCount val="3"/>
                      <c:pt idx="0">
                        <c:v>0.129</c:v>
                      </c:pt>
                      <c:pt idx="1">
                        <c:v>0.23800000000000002</c:v>
                      </c:pt>
                      <c:pt idx="2">
                        <c:v>0.434</c:v>
                      </c:pt>
                    </c:numCache>
                  </c:numRef>
                </c:val>
                <c:smooth val="0"/>
                <c:extLst xmlns:c15="http://schemas.microsoft.com/office/drawing/2012/chart">
                  <c:ext xmlns:c16="http://schemas.microsoft.com/office/drawing/2014/chart" uri="{C3380CC4-5D6E-409C-BE32-E72D297353CC}">
                    <c16:uniqueId val="{0000001A-255A-446E-901F-D4535BF3377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'C2. DrinkingWater'!$A$72</c15:sqref>
                        </c15:formulaRef>
                      </c:ext>
                    </c:extLst>
                    <c:strCache>
                      <c:ptCount val="1"/>
                      <c:pt idx="0">
                        <c:v>Nagaland</c:v>
                      </c:pt>
                    </c:strCache>
                  </c:strRef>
                </c:tx>
                <c:spPr>
                  <a:ln w="28575" cap="rnd">
                    <a:solidFill>
                      <a:schemeClr val="accent4">
                        <a:lumMod val="50000"/>
                        <a:lumOff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DrinkingWater'!$B$72:$D$72</c15:sqref>
                        </c15:formulaRef>
                      </c:ext>
                    </c:extLst>
                    <c:numCache>
                      <c:formatCode>General</c:formatCode>
                      <c:ptCount val="3"/>
                      <c:pt idx="0">
                        <c:v>0.55600000000000005</c:v>
                      </c:pt>
                      <c:pt idx="1">
                        <c:v>0.47499999999999998</c:v>
                      </c:pt>
                      <c:pt idx="2">
                        <c:v>0.54600000000000004</c:v>
                      </c:pt>
                    </c:numCache>
                  </c:numRef>
                </c:val>
                <c:smooth val="0"/>
                <c:extLst xmlns:c15="http://schemas.microsoft.com/office/drawing/2012/chart">
                  <c:ext xmlns:c16="http://schemas.microsoft.com/office/drawing/2014/chart" uri="{C3380CC4-5D6E-409C-BE32-E72D297353CC}">
                    <c16:uniqueId val="{0000001B-255A-446E-901F-D4535BF3377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'C2. DrinkingWater'!$A$73</c15:sqref>
                        </c15:formulaRef>
                      </c:ext>
                    </c:extLst>
                    <c:strCache>
                      <c:ptCount val="1"/>
                      <c:pt idx="0">
                        <c:v>Odisha</c:v>
                      </c:pt>
                    </c:strCache>
                  </c:strRef>
                </c:tx>
                <c:spPr>
                  <a:ln w="28575" cap="rnd">
                    <a:solidFill>
                      <a:schemeClr val="accent6">
                        <a:lumMod val="50000"/>
                        <a:lumOff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DrinkingWater'!$B$73:$D$73</c15:sqref>
                        </c15:formulaRef>
                      </c:ext>
                    </c:extLst>
                    <c:numCache>
                      <c:formatCode>General</c:formatCode>
                      <c:ptCount val="3"/>
                      <c:pt idx="0">
                        <c:v>0.35299999999999998</c:v>
                      </c:pt>
                      <c:pt idx="1">
                        <c:v>0.629</c:v>
                      </c:pt>
                      <c:pt idx="2">
                        <c:v>0.74400000000000011</c:v>
                      </c:pt>
                    </c:numCache>
                  </c:numRef>
                </c:val>
                <c:smooth val="0"/>
                <c:extLst xmlns:c15="http://schemas.microsoft.com/office/drawing/2012/chart">
                  <c:ext xmlns:c16="http://schemas.microsoft.com/office/drawing/2014/chart" uri="{C3380CC4-5D6E-409C-BE32-E72D297353CC}">
                    <c16:uniqueId val="{0000001C-255A-446E-901F-D4535BF3377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'C2. DrinkingWater'!$A$74</c15:sqref>
                        </c15:formulaRef>
                      </c:ext>
                    </c:extLst>
                    <c:strCache>
                      <c:ptCount val="1"/>
                      <c:pt idx="0">
                        <c:v>Puducherry</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DrinkingWater'!$B$74:$D$74</c15:sqref>
                        </c15:formulaRef>
                      </c:ext>
                    </c:extLst>
                    <c:numCache>
                      <c:formatCode>General</c:formatCode>
                      <c:ptCount val="3"/>
                      <c:pt idx="0">
                        <c:v>0.92900000000000005</c:v>
                      </c:pt>
                      <c:pt idx="1">
                        <c:v>0.96599999999999997</c:v>
                      </c:pt>
                      <c:pt idx="2">
                        <c:v>0.996</c:v>
                      </c:pt>
                    </c:numCache>
                  </c:numRef>
                </c:val>
                <c:smooth val="0"/>
                <c:extLst xmlns:c15="http://schemas.microsoft.com/office/drawing/2012/chart">
                  <c:ext xmlns:c16="http://schemas.microsoft.com/office/drawing/2014/chart" uri="{C3380CC4-5D6E-409C-BE32-E72D297353CC}">
                    <c16:uniqueId val="{0000001D-255A-446E-901F-D4535BF3377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'C2. DrinkingWater'!$A$75</c15:sqref>
                        </c15:formulaRef>
                      </c:ext>
                    </c:extLst>
                    <c:strCache>
                      <c:ptCount val="1"/>
                      <c:pt idx="0">
                        <c:v>Punjab</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DrinkingWater'!$B$75:$D$75</c15:sqref>
                        </c15:formulaRef>
                      </c:ext>
                    </c:extLst>
                    <c:numCache>
                      <c:formatCode>General</c:formatCode>
                      <c:ptCount val="3"/>
                      <c:pt idx="0">
                        <c:v>0.92099999999999993</c:v>
                      </c:pt>
                      <c:pt idx="1">
                        <c:v>0.96900000000000008</c:v>
                      </c:pt>
                      <c:pt idx="2">
                        <c:v>0.96700000000000008</c:v>
                      </c:pt>
                    </c:numCache>
                  </c:numRef>
                </c:val>
                <c:smooth val="0"/>
                <c:extLst xmlns:c15="http://schemas.microsoft.com/office/drawing/2012/chart">
                  <c:ext xmlns:c16="http://schemas.microsoft.com/office/drawing/2014/chart" uri="{C3380CC4-5D6E-409C-BE32-E72D297353CC}">
                    <c16:uniqueId val="{0000001E-255A-446E-901F-D4535BF3377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'C2. DrinkingWater'!$A$77</c15:sqref>
                        </c15:formulaRef>
                      </c:ext>
                    </c:extLst>
                    <c:strCache>
                      <c:ptCount val="1"/>
                      <c:pt idx="0">
                        <c:v>Sikkim</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DrinkingWater'!$B$77:$D$77</c15:sqref>
                        </c15:formulaRef>
                      </c:ext>
                    </c:extLst>
                    <c:numCache>
                      <c:formatCode>General</c:formatCode>
                      <c:ptCount val="3"/>
                      <c:pt idx="0">
                        <c:v>0.70799999999999996</c:v>
                      </c:pt>
                      <c:pt idx="1">
                        <c:v>0.67</c:v>
                      </c:pt>
                      <c:pt idx="2">
                        <c:v>0.82700000000000007</c:v>
                      </c:pt>
                    </c:numCache>
                  </c:numRef>
                </c:val>
                <c:smooth val="0"/>
                <c:extLst xmlns:c15="http://schemas.microsoft.com/office/drawing/2012/chart">
                  <c:ext xmlns:c16="http://schemas.microsoft.com/office/drawing/2014/chart" uri="{C3380CC4-5D6E-409C-BE32-E72D297353CC}">
                    <c16:uniqueId val="{00000020-255A-446E-901F-D4535BF3377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'C2. DrinkingWater'!$A$78</c15:sqref>
                        </c15:formulaRef>
                      </c:ext>
                    </c:extLst>
                    <c:strCache>
                      <c:ptCount val="1"/>
                      <c:pt idx="0">
                        <c:v>Tamil Nadu</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DrinkingWater'!$B$78:$D$78</c15:sqref>
                        </c15:formulaRef>
                      </c:ext>
                    </c:extLst>
                    <c:numCache>
                      <c:formatCode>General</c:formatCode>
                      <c:ptCount val="3"/>
                      <c:pt idx="0">
                        <c:v>0.64300000000000002</c:v>
                      </c:pt>
                      <c:pt idx="1">
                        <c:v>0.85299999999999998</c:v>
                      </c:pt>
                      <c:pt idx="2">
                        <c:v>0.92200000000000004</c:v>
                      </c:pt>
                    </c:numCache>
                  </c:numRef>
                </c:val>
                <c:smooth val="0"/>
                <c:extLst xmlns:c15="http://schemas.microsoft.com/office/drawing/2012/chart">
                  <c:ext xmlns:c16="http://schemas.microsoft.com/office/drawing/2014/chart" uri="{C3380CC4-5D6E-409C-BE32-E72D297353CC}">
                    <c16:uniqueId val="{00000021-255A-446E-901F-D4535BF3377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'C2. DrinkingWater'!$A$79</c15:sqref>
                        </c15:formulaRef>
                      </c:ext>
                    </c:extLst>
                    <c:strCache>
                      <c:ptCount val="1"/>
                      <c:pt idx="0">
                        <c:v>Tripura</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DrinkingWater'!$B$79:$D$79</c15:sqref>
                        </c15:formulaRef>
                      </c:ext>
                    </c:extLst>
                    <c:numCache>
                      <c:formatCode>General</c:formatCode>
                      <c:ptCount val="3"/>
                      <c:pt idx="0">
                        <c:v>0.30599999999999999</c:v>
                      </c:pt>
                      <c:pt idx="1">
                        <c:v>0.45</c:v>
                      </c:pt>
                      <c:pt idx="2">
                        <c:v>0.58099999999999996</c:v>
                      </c:pt>
                    </c:numCache>
                  </c:numRef>
                </c:val>
                <c:smooth val="0"/>
                <c:extLst xmlns:c15="http://schemas.microsoft.com/office/drawing/2012/chart">
                  <c:ext xmlns:c16="http://schemas.microsoft.com/office/drawing/2014/chart" uri="{C3380CC4-5D6E-409C-BE32-E72D297353CC}">
                    <c16:uniqueId val="{00000005-255A-446E-901F-D4535BF3377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'C2. DrinkingWater'!$A$80</c15:sqref>
                        </c15:formulaRef>
                      </c:ext>
                    </c:extLst>
                    <c:strCache>
                      <c:ptCount val="1"/>
                      <c:pt idx="0">
                        <c:v>Uttar Pradesh</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DrinkingWater'!$B$80:$D$80</c15:sqref>
                        </c15:formulaRef>
                      </c:ext>
                    </c:extLst>
                    <c:numCache>
                      <c:formatCode>General</c:formatCode>
                      <c:ptCount val="3"/>
                      <c:pt idx="0">
                        <c:v>0.56600000000000006</c:v>
                      </c:pt>
                      <c:pt idx="1">
                        <c:v>0.85499999999999998</c:v>
                      </c:pt>
                      <c:pt idx="2">
                        <c:v>0.94299999999999995</c:v>
                      </c:pt>
                    </c:numCache>
                  </c:numRef>
                </c:val>
                <c:smooth val="0"/>
                <c:extLst xmlns:c15="http://schemas.microsoft.com/office/drawing/2012/chart">
                  <c:ext xmlns:c16="http://schemas.microsoft.com/office/drawing/2014/chart" uri="{C3380CC4-5D6E-409C-BE32-E72D297353CC}">
                    <c16:uniqueId val="{00000022-255A-446E-901F-D4535BF3377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'C2. DrinkingWater'!$A$81</c15:sqref>
                        </c15:formulaRef>
                      </c:ext>
                    </c:extLst>
                    <c:strCache>
                      <c:ptCount val="1"/>
                      <c:pt idx="0">
                        <c:v>Uttarakhand</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DrinkingWater'!$B$81:$D$81</c15:sqref>
                        </c15:formulaRef>
                      </c:ext>
                    </c:extLst>
                    <c:numCache>
                      <c:formatCode>General</c:formatCode>
                      <c:ptCount val="3"/>
                      <c:pt idx="0">
                        <c:v>0</c:v>
                      </c:pt>
                      <c:pt idx="1">
                        <c:v>0.83</c:v>
                      </c:pt>
                      <c:pt idx="2">
                        <c:v>0.89500000000000002</c:v>
                      </c:pt>
                    </c:numCache>
                  </c:numRef>
                </c:val>
                <c:smooth val="0"/>
                <c:extLst xmlns:c15="http://schemas.microsoft.com/office/drawing/2012/chart">
                  <c:ext xmlns:c16="http://schemas.microsoft.com/office/drawing/2014/chart" uri="{C3380CC4-5D6E-409C-BE32-E72D297353CC}">
                    <c16:uniqueId val="{00000023-255A-446E-901F-D4535BF3377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'C2. DrinkingWater'!$A$82</c15:sqref>
                        </c15:formulaRef>
                      </c:ext>
                    </c:extLst>
                    <c:strCache>
                      <c:ptCount val="1"/>
                      <c:pt idx="0">
                        <c:v>West Bengal</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DrinkingWater'!$B$46:$D$46</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DrinkingWater'!$B$82:$D$82</c15:sqref>
                        </c15:formulaRef>
                      </c:ext>
                    </c:extLst>
                    <c:numCache>
                      <c:formatCode>General</c:formatCode>
                      <c:ptCount val="3"/>
                      <c:pt idx="0">
                        <c:v>0.80299999999999994</c:v>
                      </c:pt>
                      <c:pt idx="1">
                        <c:v>0.87</c:v>
                      </c:pt>
                      <c:pt idx="2">
                        <c:v>0.91400000000000003</c:v>
                      </c:pt>
                    </c:numCache>
                  </c:numRef>
                </c:val>
                <c:smooth val="0"/>
                <c:extLst xmlns:c15="http://schemas.microsoft.com/office/drawing/2012/chart">
                  <c:ext xmlns:c16="http://schemas.microsoft.com/office/drawing/2014/chart" uri="{C3380CC4-5D6E-409C-BE32-E72D297353CC}">
                    <c16:uniqueId val="{00000024-255A-446E-901F-D4535BF3377D}"/>
                  </c:ext>
                </c:extLst>
              </c15:ser>
            </c15:filteredLineSeries>
          </c:ext>
        </c:extLst>
      </c:lineChart>
      <c:catAx>
        <c:axId val="160520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5211776"/>
        <c:crosses val="autoZero"/>
        <c:auto val="1"/>
        <c:lblAlgn val="ctr"/>
        <c:lblOffset val="100"/>
        <c:noMultiLvlLbl val="0"/>
      </c:catAx>
      <c:valAx>
        <c:axId val="1605211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5207504"/>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'C2. DrinkingWater'!$A$84</c:f>
          <c:strCache>
            <c:ptCount val="1"/>
            <c:pt idx="0">
              <c:v>C2. Access to safe drinking water in households  (Urban)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802398324062699E-2"/>
          <c:y val="0.126084724438219"/>
          <c:w val="0.90905081268511201"/>
          <c:h val="0.76697453505444302"/>
        </c:manualLayout>
      </c:layout>
      <c:lineChart>
        <c:grouping val="standard"/>
        <c:varyColors val="0"/>
        <c:ser>
          <c:idx val="1"/>
          <c:order val="1"/>
          <c:tx>
            <c:strRef>
              <c:f>'C2. DrinkingWater'!$A$87</c:f>
              <c:strCache>
                <c:ptCount val="1"/>
                <c:pt idx="0">
                  <c:v>Andhra Pradesh</c:v>
                </c:pt>
              </c:strCache>
            </c:strRef>
          </c:tx>
          <c:spPr>
            <a:ln w="28575" cap="rnd">
              <a:solidFill>
                <a:schemeClr val="accent1"/>
              </a:solidFill>
              <a:round/>
            </a:ln>
            <a:effectLst/>
          </c:spPr>
          <c:marker>
            <c:symbol val="none"/>
          </c:marker>
          <c:cat>
            <c:numRef>
              <c:f>'C2. DrinkingWater'!$B$85:$D$85</c:f>
              <c:numCache>
                <c:formatCode>General</c:formatCode>
                <c:ptCount val="3"/>
                <c:pt idx="0">
                  <c:v>1991</c:v>
                </c:pt>
                <c:pt idx="1">
                  <c:v>2001</c:v>
                </c:pt>
                <c:pt idx="2">
                  <c:v>2011</c:v>
                </c:pt>
              </c:numCache>
            </c:numRef>
          </c:cat>
          <c:val>
            <c:numRef>
              <c:f>'C2. DrinkingWater'!$B$87:$D$87</c:f>
              <c:numCache>
                <c:formatCode>General</c:formatCode>
                <c:ptCount val="3"/>
                <c:pt idx="0">
                  <c:v>0.73799999999999999</c:v>
                </c:pt>
                <c:pt idx="1">
                  <c:v>0.90200000000000002</c:v>
                </c:pt>
                <c:pt idx="2">
                  <c:v>0.94499999999999995</c:v>
                </c:pt>
              </c:numCache>
            </c:numRef>
          </c:val>
          <c:smooth val="0"/>
          <c:extLst xmlns:c15="http://schemas.microsoft.com/office/drawing/2012/chart">
            <c:ext xmlns:c16="http://schemas.microsoft.com/office/drawing/2014/chart" uri="{C3380CC4-5D6E-409C-BE32-E72D297353CC}">
              <c16:uniqueId val="{00000008-B350-41EE-9C77-5F6623D81C1F}"/>
            </c:ext>
          </c:extLst>
        </c:ser>
        <c:ser>
          <c:idx val="3"/>
          <c:order val="3"/>
          <c:tx>
            <c:strRef>
              <c:f>'C2. DrinkingWater'!$A$89</c:f>
              <c:strCache>
                <c:ptCount val="1"/>
                <c:pt idx="0">
                  <c:v>Assam</c:v>
                </c:pt>
              </c:strCache>
            </c:strRef>
          </c:tx>
          <c:spPr>
            <a:ln w="28575" cap="rnd">
              <a:solidFill>
                <a:schemeClr val="accent2"/>
              </a:solidFill>
              <a:round/>
            </a:ln>
            <a:effectLst/>
          </c:spPr>
          <c:marker>
            <c:symbol val="none"/>
          </c:marker>
          <c:cat>
            <c:numRef>
              <c:f>'C2. DrinkingWater'!$B$85:$D$85</c:f>
              <c:numCache>
                <c:formatCode>General</c:formatCode>
                <c:ptCount val="3"/>
                <c:pt idx="0">
                  <c:v>1991</c:v>
                </c:pt>
                <c:pt idx="1">
                  <c:v>2001</c:v>
                </c:pt>
                <c:pt idx="2">
                  <c:v>2011</c:v>
                </c:pt>
              </c:numCache>
            </c:numRef>
          </c:cat>
          <c:val>
            <c:numRef>
              <c:f>'C2. DrinkingWater'!$B$89:$D$89</c:f>
              <c:numCache>
                <c:formatCode>General</c:formatCode>
                <c:ptCount val="3"/>
                <c:pt idx="0">
                  <c:v>0.6409999999999999</c:v>
                </c:pt>
                <c:pt idx="1">
                  <c:v>0.70400000000000007</c:v>
                </c:pt>
                <c:pt idx="2">
                  <c:v>0.78200000000000003</c:v>
                </c:pt>
              </c:numCache>
            </c:numRef>
          </c:val>
          <c:smooth val="0"/>
          <c:extLst xmlns:c15="http://schemas.microsoft.com/office/drawing/2012/chart">
            <c:ext xmlns:c16="http://schemas.microsoft.com/office/drawing/2014/chart" uri="{C3380CC4-5D6E-409C-BE32-E72D297353CC}">
              <c16:uniqueId val="{0000000A-B350-41EE-9C77-5F6623D81C1F}"/>
            </c:ext>
          </c:extLst>
        </c:ser>
        <c:ser>
          <c:idx val="4"/>
          <c:order val="4"/>
          <c:tx>
            <c:strRef>
              <c:f>'C2. DrinkingWater'!$A$90</c:f>
              <c:strCache>
                <c:ptCount val="1"/>
                <c:pt idx="0">
                  <c:v>Bihar</c:v>
                </c:pt>
              </c:strCache>
            </c:strRef>
          </c:tx>
          <c:spPr>
            <a:ln w="28575" cap="rnd">
              <a:solidFill>
                <a:schemeClr val="accent3"/>
              </a:solidFill>
              <a:round/>
            </a:ln>
            <a:effectLst/>
          </c:spPr>
          <c:marker>
            <c:symbol val="none"/>
          </c:marker>
          <c:cat>
            <c:numRef>
              <c:f>'C2. DrinkingWater'!$B$85:$D$85</c:f>
              <c:numCache>
                <c:formatCode>General</c:formatCode>
                <c:ptCount val="3"/>
                <c:pt idx="0">
                  <c:v>1991</c:v>
                </c:pt>
                <c:pt idx="1">
                  <c:v>2001</c:v>
                </c:pt>
                <c:pt idx="2">
                  <c:v>2011</c:v>
                </c:pt>
              </c:numCache>
            </c:numRef>
          </c:cat>
          <c:val>
            <c:numRef>
              <c:f>'C2. DrinkingWater'!$B$90:$D$90</c:f>
              <c:numCache>
                <c:formatCode>General</c:formatCode>
                <c:ptCount val="3"/>
                <c:pt idx="0">
                  <c:v>0.7340000000000001</c:v>
                </c:pt>
                <c:pt idx="1">
                  <c:v>0.91200000000000003</c:v>
                </c:pt>
                <c:pt idx="2">
                  <c:v>0.94700000000000006</c:v>
                </c:pt>
              </c:numCache>
            </c:numRef>
          </c:val>
          <c:smooth val="0"/>
          <c:extLst xmlns:c15="http://schemas.microsoft.com/office/drawing/2012/chart">
            <c:ext xmlns:c16="http://schemas.microsoft.com/office/drawing/2014/chart" uri="{C3380CC4-5D6E-409C-BE32-E72D297353CC}">
              <c16:uniqueId val="{00000000-B350-41EE-9C77-5F6623D81C1F}"/>
            </c:ext>
          </c:extLst>
        </c:ser>
        <c:ser>
          <c:idx val="18"/>
          <c:order val="18"/>
          <c:tx>
            <c:strRef>
              <c:f>'C2. DrinkingWater'!$A$104</c:f>
              <c:strCache>
                <c:ptCount val="1"/>
                <c:pt idx="0">
                  <c:v>Kerala</c:v>
                </c:pt>
              </c:strCache>
            </c:strRef>
          </c:tx>
          <c:spPr>
            <a:ln w="28575" cap="rnd">
              <a:solidFill>
                <a:schemeClr val="accent4"/>
              </a:solidFill>
              <a:round/>
            </a:ln>
            <a:effectLst/>
          </c:spPr>
          <c:marker>
            <c:symbol val="none"/>
          </c:marker>
          <c:cat>
            <c:numRef>
              <c:f>'C2. DrinkingWater'!$B$85:$D$85</c:f>
              <c:numCache>
                <c:formatCode>General</c:formatCode>
                <c:ptCount val="3"/>
                <c:pt idx="0">
                  <c:v>1991</c:v>
                </c:pt>
                <c:pt idx="1">
                  <c:v>2001</c:v>
                </c:pt>
                <c:pt idx="2">
                  <c:v>2011</c:v>
                </c:pt>
              </c:numCache>
            </c:numRef>
          </c:cat>
          <c:val>
            <c:numRef>
              <c:f>'C2. DrinkingWater'!$B$104:$D$104</c:f>
              <c:numCache>
                <c:formatCode>General</c:formatCode>
                <c:ptCount val="3"/>
                <c:pt idx="0">
                  <c:v>0.38700000000000001</c:v>
                </c:pt>
                <c:pt idx="1">
                  <c:v>0.42799999999999999</c:v>
                </c:pt>
                <c:pt idx="2">
                  <c:v>0.39399999999999996</c:v>
                </c:pt>
              </c:numCache>
            </c:numRef>
          </c:val>
          <c:smooth val="0"/>
          <c:extLst>
            <c:ext xmlns:c16="http://schemas.microsoft.com/office/drawing/2014/chart" uri="{C3380CC4-5D6E-409C-BE32-E72D297353CC}">
              <c16:uniqueId val="{00000003-B350-41EE-9C77-5F6623D81C1F}"/>
            </c:ext>
          </c:extLst>
        </c:ser>
        <c:ser>
          <c:idx val="29"/>
          <c:order val="29"/>
          <c:tx>
            <c:strRef>
              <c:f>'C2. DrinkingWater'!$A$115</c:f>
              <c:strCache>
                <c:ptCount val="1"/>
                <c:pt idx="0">
                  <c:v>Rajasthan</c:v>
                </c:pt>
              </c:strCache>
            </c:strRef>
          </c:tx>
          <c:spPr>
            <a:ln w="28575" cap="rnd">
              <a:solidFill>
                <a:schemeClr val="accent5"/>
              </a:solidFill>
              <a:round/>
            </a:ln>
            <a:effectLst/>
          </c:spPr>
          <c:marker>
            <c:symbol val="none"/>
          </c:marker>
          <c:cat>
            <c:numRef>
              <c:f>'C2. DrinkingWater'!$B$85:$D$85</c:f>
              <c:numCache>
                <c:formatCode>General</c:formatCode>
                <c:ptCount val="3"/>
                <c:pt idx="0">
                  <c:v>1991</c:v>
                </c:pt>
                <c:pt idx="1">
                  <c:v>2001</c:v>
                </c:pt>
                <c:pt idx="2">
                  <c:v>2011</c:v>
                </c:pt>
              </c:numCache>
            </c:numRef>
          </c:cat>
          <c:val>
            <c:numRef>
              <c:f>'C2. DrinkingWater'!$B$115:$D$115</c:f>
              <c:numCache>
                <c:formatCode>General</c:formatCode>
                <c:ptCount val="3"/>
                <c:pt idx="0">
                  <c:v>0.86499999999999999</c:v>
                </c:pt>
                <c:pt idx="1">
                  <c:v>0.93500000000000005</c:v>
                </c:pt>
                <c:pt idx="2">
                  <c:v>0.94299999999999995</c:v>
                </c:pt>
              </c:numCache>
            </c:numRef>
          </c:val>
          <c:smooth val="0"/>
          <c:extLst xmlns:c15="http://schemas.microsoft.com/office/drawing/2012/chart">
            <c:ext xmlns:c16="http://schemas.microsoft.com/office/drawing/2014/chart" uri="{C3380CC4-5D6E-409C-BE32-E72D297353CC}">
              <c16:uniqueId val="{0000001F-B350-41EE-9C77-5F6623D81C1F}"/>
            </c:ext>
          </c:extLst>
        </c:ser>
        <c:dLbls>
          <c:showLegendKey val="0"/>
          <c:showVal val="0"/>
          <c:showCatName val="0"/>
          <c:showSerName val="0"/>
          <c:showPercent val="0"/>
          <c:showBubbleSize val="0"/>
        </c:dLbls>
        <c:smooth val="0"/>
        <c:axId val="1604824080"/>
        <c:axId val="1604828608"/>
        <c:extLst>
          <c:ext xmlns:c15="http://schemas.microsoft.com/office/drawing/2012/chart" uri="{02D57815-91ED-43cb-92C2-25804820EDAC}">
            <c15:filteredLineSeries>
              <c15:ser>
                <c:idx val="0"/>
                <c:order val="0"/>
                <c:tx>
                  <c:strRef>
                    <c:extLst>
                      <c:ext uri="{02D57815-91ED-43cb-92C2-25804820EDAC}">
                        <c15:formulaRef>
                          <c15:sqref>'C2. DrinkingWater'!$A$86</c15:sqref>
                        </c15:formulaRef>
                      </c:ext>
                    </c:extLst>
                    <c:strCache>
                      <c:ptCount val="1"/>
                      <c:pt idx="0">
                        <c:v>Andaman &amp; Nicobar Islands</c:v>
                      </c:pt>
                    </c:strCache>
                  </c:strRef>
                </c:tx>
                <c:spPr>
                  <a:ln w="28575" cap="rnd">
                    <a:solidFill>
                      <a:schemeClr val="accent1"/>
                    </a:solidFill>
                    <a:round/>
                  </a:ln>
                  <a:effectLst/>
                </c:spPr>
                <c:marker>
                  <c:symbol val="none"/>
                </c:marker>
                <c:cat>
                  <c:numRef>
                    <c:extLst>
                      <c:ex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c:ext uri="{02D57815-91ED-43cb-92C2-25804820EDAC}">
                        <c15:formulaRef>
                          <c15:sqref>'C2. DrinkingWater'!$B$86:$D$86</c15:sqref>
                        </c15:formulaRef>
                      </c:ext>
                    </c:extLst>
                    <c:numCache>
                      <c:formatCode>General</c:formatCode>
                      <c:ptCount val="3"/>
                      <c:pt idx="0">
                        <c:v>0.90900000000000003</c:v>
                      </c:pt>
                      <c:pt idx="1">
                        <c:v>0.97799999999999998</c:v>
                      </c:pt>
                      <c:pt idx="2">
                        <c:v>0.98099999999999998</c:v>
                      </c:pt>
                    </c:numCache>
                  </c:numRef>
                </c:val>
                <c:smooth val="0"/>
                <c:extLst>
                  <c:ext xmlns:c16="http://schemas.microsoft.com/office/drawing/2014/chart" uri="{C3380CC4-5D6E-409C-BE32-E72D297353CC}">
                    <c16:uniqueId val="{00000007-B350-41EE-9C77-5F6623D81C1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'C2. DrinkingWater'!$A$88</c15:sqref>
                        </c15:formulaRef>
                      </c:ext>
                    </c:extLst>
                    <c:strCache>
                      <c:ptCount val="1"/>
                      <c:pt idx="0">
                        <c:v>Arunachal Pradesh</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DrinkingWater'!$B$88:$D$88</c15:sqref>
                        </c15:formulaRef>
                      </c:ext>
                    </c:extLst>
                    <c:numCache>
                      <c:formatCode>General</c:formatCode>
                      <c:ptCount val="3"/>
                      <c:pt idx="0">
                        <c:v>0.88200000000000001</c:v>
                      </c:pt>
                      <c:pt idx="1">
                        <c:v>0.90700000000000003</c:v>
                      </c:pt>
                      <c:pt idx="2">
                        <c:v>0.91299999999999992</c:v>
                      </c:pt>
                    </c:numCache>
                  </c:numRef>
                </c:val>
                <c:smooth val="0"/>
                <c:extLst xmlns:c15="http://schemas.microsoft.com/office/drawing/2012/chart">
                  <c:ext xmlns:c16="http://schemas.microsoft.com/office/drawing/2014/chart" uri="{C3380CC4-5D6E-409C-BE32-E72D297353CC}">
                    <c16:uniqueId val="{00000009-B350-41EE-9C77-5F6623D81C1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'C2. DrinkingWater'!$A$91</c15:sqref>
                        </c15:formulaRef>
                      </c:ext>
                    </c:extLst>
                    <c:strCache>
                      <c:ptCount val="1"/>
                      <c:pt idx="0">
                        <c:v>Chandigarh</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DrinkingWater'!$B$91:$D$91</c15:sqref>
                        </c15:formulaRef>
                      </c:ext>
                    </c:extLst>
                    <c:numCache>
                      <c:formatCode>General</c:formatCode>
                      <c:ptCount val="3"/>
                      <c:pt idx="0">
                        <c:v>0.97699999999999998</c:v>
                      </c:pt>
                      <c:pt idx="1">
                        <c:v>0.998</c:v>
                      </c:pt>
                      <c:pt idx="2">
                        <c:v>0.99400000000000011</c:v>
                      </c:pt>
                    </c:numCache>
                  </c:numRef>
                </c:val>
                <c:smooth val="0"/>
                <c:extLst xmlns:c15="http://schemas.microsoft.com/office/drawing/2012/chart">
                  <c:ext xmlns:c16="http://schemas.microsoft.com/office/drawing/2014/chart" uri="{C3380CC4-5D6E-409C-BE32-E72D297353CC}">
                    <c16:uniqueId val="{0000000B-B350-41EE-9C77-5F6623D81C1F}"/>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'C2. DrinkingWater'!$A$92</c15:sqref>
                        </c15:formulaRef>
                      </c:ext>
                    </c:extLst>
                    <c:strCache>
                      <c:ptCount val="1"/>
                      <c:pt idx="0">
                        <c:v>Chhattisgarh</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DrinkingWater'!$B$92:$D$92</c15:sqref>
                        </c15:formulaRef>
                      </c:ext>
                    </c:extLst>
                    <c:numCache>
                      <c:formatCode>General</c:formatCode>
                      <c:ptCount val="3"/>
                      <c:pt idx="0">
                        <c:v>0</c:v>
                      </c:pt>
                      <c:pt idx="1">
                        <c:v>0.88800000000000001</c:v>
                      </c:pt>
                      <c:pt idx="2">
                        <c:v>0.93900000000000006</c:v>
                      </c:pt>
                    </c:numCache>
                  </c:numRef>
                </c:val>
                <c:smooth val="0"/>
                <c:extLst xmlns:c15="http://schemas.microsoft.com/office/drawing/2012/chart">
                  <c:ext xmlns:c16="http://schemas.microsoft.com/office/drawing/2014/chart" uri="{C3380CC4-5D6E-409C-BE32-E72D297353CC}">
                    <c16:uniqueId val="{0000000C-B350-41EE-9C77-5F6623D81C1F}"/>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'C2. DrinkingWater'!$A$93</c15:sqref>
                        </c15:formulaRef>
                      </c:ext>
                    </c:extLst>
                    <c:strCache>
                      <c:ptCount val="1"/>
                      <c:pt idx="0">
                        <c:v>Dadra &amp; Nagar Haveli</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DrinkingWater'!$B$93:$D$93</c15:sqref>
                        </c15:formulaRef>
                      </c:ext>
                    </c:extLst>
                    <c:numCache>
                      <c:formatCode>General</c:formatCode>
                      <c:ptCount val="3"/>
                      <c:pt idx="0">
                        <c:v>0.91</c:v>
                      </c:pt>
                      <c:pt idx="1">
                        <c:v>0.96099999999999997</c:v>
                      </c:pt>
                      <c:pt idx="2">
                        <c:v>0.9840000000000001</c:v>
                      </c:pt>
                    </c:numCache>
                  </c:numRef>
                </c:val>
                <c:smooth val="0"/>
                <c:extLst xmlns:c15="http://schemas.microsoft.com/office/drawing/2012/chart">
                  <c:ext xmlns:c16="http://schemas.microsoft.com/office/drawing/2014/chart" uri="{C3380CC4-5D6E-409C-BE32-E72D297353CC}">
                    <c16:uniqueId val="{0000000D-B350-41EE-9C77-5F6623D81C1F}"/>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'C2. DrinkingWater'!$A$94</c15:sqref>
                        </c15:formulaRef>
                      </c:ext>
                    </c:extLst>
                    <c:strCache>
                      <c:ptCount val="1"/>
                      <c:pt idx="0">
                        <c:v>Daman &amp; Diu</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DrinkingWater'!$B$94:$D$94</c15:sqref>
                        </c15:formulaRef>
                      </c:ext>
                    </c:extLst>
                    <c:numCache>
                      <c:formatCode>General</c:formatCode>
                      <c:ptCount val="3"/>
                      <c:pt idx="0">
                        <c:v>0.86799999999999999</c:v>
                      </c:pt>
                      <c:pt idx="1">
                        <c:v>0.9890000000000001</c:v>
                      </c:pt>
                      <c:pt idx="2">
                        <c:v>0.99</c:v>
                      </c:pt>
                    </c:numCache>
                  </c:numRef>
                </c:val>
                <c:smooth val="0"/>
                <c:extLst xmlns:c15="http://schemas.microsoft.com/office/drawing/2012/chart">
                  <c:ext xmlns:c16="http://schemas.microsoft.com/office/drawing/2014/chart" uri="{C3380CC4-5D6E-409C-BE32-E72D297353CC}">
                    <c16:uniqueId val="{0000000E-B350-41EE-9C77-5F6623D81C1F}"/>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'C2. DrinkingWater'!$A$95</c15:sqref>
                        </c15:formulaRef>
                      </c:ext>
                    </c:extLst>
                    <c:strCache>
                      <c:ptCount val="1"/>
                      <c:pt idx="0">
                        <c:v>Delhi</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DrinkingWater'!$B$95:$D$95</c15:sqref>
                        </c15:formulaRef>
                      </c:ext>
                    </c:extLst>
                    <c:numCache>
                      <c:formatCode>General</c:formatCode>
                      <c:ptCount val="3"/>
                      <c:pt idx="0">
                        <c:v>0.96200000000000008</c:v>
                      </c:pt>
                      <c:pt idx="1">
                        <c:v>0.97699999999999998</c:v>
                      </c:pt>
                      <c:pt idx="2">
                        <c:v>0.95200000000000007</c:v>
                      </c:pt>
                    </c:numCache>
                  </c:numRef>
                </c:val>
                <c:smooth val="0"/>
                <c:extLst xmlns:c15="http://schemas.microsoft.com/office/drawing/2012/chart">
                  <c:ext xmlns:c16="http://schemas.microsoft.com/office/drawing/2014/chart" uri="{C3380CC4-5D6E-409C-BE32-E72D297353CC}">
                    <c16:uniqueId val="{00000001-B350-41EE-9C77-5F6623D81C1F}"/>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'C2. DrinkingWater'!$A$96</c15:sqref>
                        </c15:formulaRef>
                      </c:ext>
                    </c:extLst>
                    <c:strCache>
                      <c:ptCount val="1"/>
                      <c:pt idx="0">
                        <c:v>Goa</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DrinkingWater'!$B$96:$D$96</c15:sqref>
                        </c15:formulaRef>
                      </c:ext>
                    </c:extLst>
                    <c:numCache>
                      <c:formatCode>General</c:formatCode>
                      <c:ptCount val="3"/>
                      <c:pt idx="0">
                        <c:v>0.61699999999999999</c:v>
                      </c:pt>
                      <c:pt idx="1">
                        <c:v>0.82099999999999995</c:v>
                      </c:pt>
                      <c:pt idx="2">
                        <c:v>0.90400000000000003</c:v>
                      </c:pt>
                    </c:numCache>
                  </c:numRef>
                </c:val>
                <c:smooth val="0"/>
                <c:extLst xmlns:c15="http://schemas.microsoft.com/office/drawing/2012/chart">
                  <c:ext xmlns:c16="http://schemas.microsoft.com/office/drawing/2014/chart" uri="{C3380CC4-5D6E-409C-BE32-E72D297353CC}">
                    <c16:uniqueId val="{00000002-B350-41EE-9C77-5F6623D81C1F}"/>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'C2. DrinkingWater'!$A$97</c15:sqref>
                        </c15:formulaRef>
                      </c:ext>
                    </c:extLst>
                    <c:strCache>
                      <c:ptCount val="1"/>
                      <c:pt idx="0">
                        <c:v>Gujarat</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DrinkingWater'!$B$97:$D$97</c15:sqref>
                        </c15:formulaRef>
                      </c:ext>
                    </c:extLst>
                    <c:numCache>
                      <c:formatCode>General</c:formatCode>
                      <c:ptCount val="3"/>
                      <c:pt idx="0">
                        <c:v>0.872</c:v>
                      </c:pt>
                      <c:pt idx="1">
                        <c:v>0.95400000000000007</c:v>
                      </c:pt>
                      <c:pt idx="2">
                        <c:v>0.97</c:v>
                      </c:pt>
                    </c:numCache>
                  </c:numRef>
                </c:val>
                <c:smooth val="0"/>
                <c:extLst xmlns:c15="http://schemas.microsoft.com/office/drawing/2012/chart">
                  <c:ext xmlns:c16="http://schemas.microsoft.com/office/drawing/2014/chart" uri="{C3380CC4-5D6E-409C-BE32-E72D297353CC}">
                    <c16:uniqueId val="{0000000F-B350-41EE-9C77-5F6623D81C1F}"/>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'C2. DrinkingWater'!$A$98</c15:sqref>
                        </c15:formulaRef>
                      </c:ext>
                    </c:extLst>
                    <c:strCache>
                      <c:ptCount val="1"/>
                      <c:pt idx="0">
                        <c:v>Haryana</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DrinkingWater'!$B$98:$D$98</c15:sqref>
                        </c15:formulaRef>
                      </c:ext>
                    </c:extLst>
                    <c:numCache>
                      <c:formatCode>General</c:formatCode>
                      <c:ptCount val="3"/>
                      <c:pt idx="0">
                        <c:v>0.93200000000000005</c:v>
                      </c:pt>
                      <c:pt idx="1">
                        <c:v>0.97299999999999998</c:v>
                      </c:pt>
                      <c:pt idx="2">
                        <c:v>0.96700000000000008</c:v>
                      </c:pt>
                    </c:numCache>
                  </c:numRef>
                </c:val>
                <c:smooth val="0"/>
                <c:extLst xmlns:c15="http://schemas.microsoft.com/office/drawing/2012/chart">
                  <c:ext xmlns:c16="http://schemas.microsoft.com/office/drawing/2014/chart" uri="{C3380CC4-5D6E-409C-BE32-E72D297353CC}">
                    <c16:uniqueId val="{00000010-B350-41EE-9C77-5F6623D81C1F}"/>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'C2. DrinkingWater'!$A$99</c15:sqref>
                        </c15:formulaRef>
                      </c:ext>
                    </c:extLst>
                    <c:strCache>
                      <c:ptCount val="1"/>
                      <c:pt idx="0">
                        <c:v>Himachal Pradesh</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DrinkingWater'!$B$99:$D$99</c15:sqref>
                        </c15:formulaRef>
                      </c:ext>
                    </c:extLst>
                    <c:numCache>
                      <c:formatCode>General</c:formatCode>
                      <c:ptCount val="3"/>
                      <c:pt idx="0">
                        <c:v>0.91900000000000004</c:v>
                      </c:pt>
                      <c:pt idx="1">
                        <c:v>0.97</c:v>
                      </c:pt>
                      <c:pt idx="2">
                        <c:v>0.97799999999999998</c:v>
                      </c:pt>
                    </c:numCache>
                  </c:numRef>
                </c:val>
                <c:smooth val="0"/>
                <c:extLst xmlns:c15="http://schemas.microsoft.com/office/drawing/2012/chart">
                  <c:ext xmlns:c16="http://schemas.microsoft.com/office/drawing/2014/chart" uri="{C3380CC4-5D6E-409C-BE32-E72D297353CC}">
                    <c16:uniqueId val="{00000011-B350-41EE-9C77-5F6623D81C1F}"/>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'C2. DrinkingWater'!$A$100</c15:sqref>
                        </c15:formulaRef>
                      </c:ext>
                    </c:extLst>
                    <c:strCache>
                      <c:ptCount val="1"/>
                      <c:pt idx="0">
                        <c:v>India</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DrinkingWater'!$B$100:$D$100</c15:sqref>
                        </c15:formulaRef>
                      </c:ext>
                    </c:extLst>
                    <c:numCache>
                      <c:formatCode>General</c:formatCode>
                      <c:ptCount val="3"/>
                      <c:pt idx="0">
                        <c:v>0.81400000000000006</c:v>
                      </c:pt>
                      <c:pt idx="1">
                        <c:v>0.9</c:v>
                      </c:pt>
                      <c:pt idx="2">
                        <c:v>0.91400000000000003</c:v>
                      </c:pt>
                    </c:numCache>
                  </c:numRef>
                </c:val>
                <c:smooth val="0"/>
                <c:extLst xmlns:c15="http://schemas.microsoft.com/office/drawing/2012/chart">
                  <c:ext xmlns:c16="http://schemas.microsoft.com/office/drawing/2014/chart" uri="{C3380CC4-5D6E-409C-BE32-E72D297353CC}">
                    <c16:uniqueId val="{00000012-B350-41EE-9C77-5F6623D81C1F}"/>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'C2. DrinkingWater'!$A$101</c15:sqref>
                        </c15:formulaRef>
                      </c:ext>
                    </c:extLst>
                    <c:strCache>
                      <c:ptCount val="1"/>
                      <c:pt idx="0">
                        <c:v>Jammu &amp; Kashmir</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DrinkingWater'!$B$101:$D$101</c15:sqref>
                        </c15:formulaRef>
                      </c:ext>
                    </c:extLst>
                    <c:numCache>
                      <c:formatCode>General</c:formatCode>
                      <c:ptCount val="3"/>
                      <c:pt idx="0">
                        <c:v>0</c:v>
                      </c:pt>
                      <c:pt idx="1">
                        <c:v>0.95700000000000007</c:v>
                      </c:pt>
                      <c:pt idx="2">
                        <c:v>0.96099999999999997</c:v>
                      </c:pt>
                    </c:numCache>
                  </c:numRef>
                </c:val>
                <c:smooth val="0"/>
                <c:extLst xmlns:c15="http://schemas.microsoft.com/office/drawing/2012/chart">
                  <c:ext xmlns:c16="http://schemas.microsoft.com/office/drawing/2014/chart" uri="{C3380CC4-5D6E-409C-BE32-E72D297353CC}">
                    <c16:uniqueId val="{00000013-B350-41EE-9C77-5F6623D81C1F}"/>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'C2. DrinkingWater'!$A$102</c15:sqref>
                        </c15:formulaRef>
                      </c:ext>
                    </c:extLst>
                    <c:strCache>
                      <c:ptCount val="1"/>
                      <c:pt idx="0">
                        <c:v>Jharkhand</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DrinkingWater'!$B$102:$D$102</c15:sqref>
                        </c15:formulaRef>
                      </c:ext>
                    </c:extLst>
                    <c:numCache>
                      <c:formatCode>General</c:formatCode>
                      <c:ptCount val="3"/>
                      <c:pt idx="0">
                        <c:v>0</c:v>
                      </c:pt>
                      <c:pt idx="1">
                        <c:v>0.68200000000000005</c:v>
                      </c:pt>
                      <c:pt idx="2">
                        <c:v>0.78400000000000003</c:v>
                      </c:pt>
                    </c:numCache>
                  </c:numRef>
                </c:val>
                <c:smooth val="0"/>
                <c:extLst xmlns:c15="http://schemas.microsoft.com/office/drawing/2012/chart">
                  <c:ext xmlns:c16="http://schemas.microsoft.com/office/drawing/2014/chart" uri="{C3380CC4-5D6E-409C-BE32-E72D297353CC}">
                    <c16:uniqueId val="{00000014-B350-41EE-9C77-5F6623D81C1F}"/>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'C2. DrinkingWater'!$A$103</c15:sqref>
                        </c15:formulaRef>
                      </c:ext>
                    </c:extLst>
                    <c:strCache>
                      <c:ptCount val="1"/>
                      <c:pt idx="0">
                        <c:v>Karnataka</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DrinkingWater'!$B$103:$D$103</c15:sqref>
                        </c15:formulaRef>
                      </c:ext>
                    </c:extLst>
                    <c:numCache>
                      <c:formatCode>General</c:formatCode>
                      <c:ptCount val="3"/>
                      <c:pt idx="0">
                        <c:v>0.81400000000000006</c:v>
                      </c:pt>
                      <c:pt idx="1">
                        <c:v>0.92099999999999993</c:v>
                      </c:pt>
                      <c:pt idx="2">
                        <c:v>0.92299999999999993</c:v>
                      </c:pt>
                    </c:numCache>
                  </c:numRef>
                </c:val>
                <c:smooth val="0"/>
                <c:extLst xmlns:c15="http://schemas.microsoft.com/office/drawing/2012/chart">
                  <c:ext xmlns:c16="http://schemas.microsoft.com/office/drawing/2014/chart" uri="{C3380CC4-5D6E-409C-BE32-E72D297353CC}">
                    <c16:uniqueId val="{00000015-B350-41EE-9C77-5F6623D81C1F}"/>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'C2. DrinkingWater'!$A$105</c15:sqref>
                        </c15:formulaRef>
                      </c:ext>
                    </c:extLst>
                    <c:strCache>
                      <c:ptCount val="1"/>
                      <c:pt idx="0">
                        <c:v>Lakshadweep</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DrinkingWater'!$B$105:$D$105</c15:sqref>
                        </c15:formulaRef>
                      </c:ext>
                    </c:extLst>
                    <c:numCache>
                      <c:formatCode>General</c:formatCode>
                      <c:ptCount val="3"/>
                      <c:pt idx="0">
                        <c:v>0.188</c:v>
                      </c:pt>
                      <c:pt idx="1">
                        <c:v>4.5999999999999999E-2</c:v>
                      </c:pt>
                      <c:pt idx="2">
                        <c:v>0.20199999999999999</c:v>
                      </c:pt>
                    </c:numCache>
                  </c:numRef>
                </c:val>
                <c:smooth val="0"/>
                <c:extLst xmlns:c15="http://schemas.microsoft.com/office/drawing/2012/chart">
                  <c:ext xmlns:c16="http://schemas.microsoft.com/office/drawing/2014/chart" uri="{C3380CC4-5D6E-409C-BE32-E72D297353CC}">
                    <c16:uniqueId val="{00000016-B350-41EE-9C77-5F6623D81C1F}"/>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'C2. DrinkingWater'!$A$106</c15:sqref>
                        </c15:formulaRef>
                      </c:ext>
                    </c:extLst>
                    <c:strCache>
                      <c:ptCount val="1"/>
                      <c:pt idx="0">
                        <c:v>Madhya Pradesh</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DrinkingWater'!$B$106:$D$106</c15:sqref>
                        </c15:formulaRef>
                      </c:ext>
                    </c:extLst>
                    <c:numCache>
                      <c:formatCode>General</c:formatCode>
                      <c:ptCount val="3"/>
                      <c:pt idx="0">
                        <c:v>0.79400000000000004</c:v>
                      </c:pt>
                      <c:pt idx="1">
                        <c:v>0.8859999999999999</c:v>
                      </c:pt>
                      <c:pt idx="2">
                        <c:v>0.92099999999999993</c:v>
                      </c:pt>
                    </c:numCache>
                  </c:numRef>
                </c:val>
                <c:smooth val="0"/>
                <c:extLst xmlns:c15="http://schemas.microsoft.com/office/drawing/2012/chart">
                  <c:ext xmlns:c16="http://schemas.microsoft.com/office/drawing/2014/chart" uri="{C3380CC4-5D6E-409C-BE32-E72D297353CC}">
                    <c16:uniqueId val="{00000017-B350-41EE-9C77-5F6623D81C1F}"/>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'C2. DrinkingWater'!$A$107</c15:sqref>
                        </c15:formulaRef>
                      </c:ext>
                    </c:extLst>
                    <c:strCache>
                      <c:ptCount val="1"/>
                      <c:pt idx="0">
                        <c:v>Maharashtra</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DrinkingWater'!$B$107:$D$107</c15:sqref>
                        </c15:formulaRef>
                      </c:ext>
                    </c:extLst>
                    <c:numCache>
                      <c:formatCode>General</c:formatCode>
                      <c:ptCount val="3"/>
                      <c:pt idx="0">
                        <c:v>0.90500000000000003</c:v>
                      </c:pt>
                      <c:pt idx="1">
                        <c:v>0.95400000000000007</c:v>
                      </c:pt>
                      <c:pt idx="2">
                        <c:v>0.95700000000000007</c:v>
                      </c:pt>
                    </c:numCache>
                  </c:numRef>
                </c:val>
                <c:smooth val="0"/>
                <c:extLst xmlns:c15="http://schemas.microsoft.com/office/drawing/2012/chart">
                  <c:ext xmlns:c16="http://schemas.microsoft.com/office/drawing/2014/chart" uri="{C3380CC4-5D6E-409C-BE32-E72D297353CC}">
                    <c16:uniqueId val="{00000018-B350-41EE-9C77-5F6623D81C1F}"/>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'C2. DrinkingWater'!$A$108</c15:sqref>
                        </c15:formulaRef>
                      </c:ext>
                    </c:extLst>
                    <c:strCache>
                      <c:ptCount val="1"/>
                      <c:pt idx="0">
                        <c:v>Manipur</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DrinkingWater'!$B$108:$D$108</c15:sqref>
                        </c15:formulaRef>
                      </c:ext>
                    </c:extLst>
                    <c:numCache>
                      <c:formatCode>General</c:formatCode>
                      <c:ptCount val="3"/>
                      <c:pt idx="0">
                        <c:v>0.52100000000000002</c:v>
                      </c:pt>
                      <c:pt idx="1">
                        <c:v>0.59399999999999997</c:v>
                      </c:pt>
                      <c:pt idx="2">
                        <c:v>0.60799999999999998</c:v>
                      </c:pt>
                    </c:numCache>
                  </c:numRef>
                </c:val>
                <c:smooth val="0"/>
                <c:extLst xmlns:c15="http://schemas.microsoft.com/office/drawing/2012/chart">
                  <c:ext xmlns:c16="http://schemas.microsoft.com/office/drawing/2014/chart" uri="{C3380CC4-5D6E-409C-BE32-E72D297353CC}">
                    <c16:uniqueId val="{00000019-B350-41EE-9C77-5F6623D81C1F}"/>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'C2. DrinkingWater'!$A$109</c15:sqref>
                        </c15:formulaRef>
                      </c:ext>
                    </c:extLst>
                    <c:strCache>
                      <c:ptCount val="1"/>
                      <c:pt idx="0">
                        <c:v>Meghalaya</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DrinkingWater'!$B$109:$D$109</c15:sqref>
                        </c15:formulaRef>
                      </c:ext>
                    </c:extLst>
                    <c:numCache>
                      <c:formatCode>General</c:formatCode>
                      <c:ptCount val="3"/>
                      <c:pt idx="0">
                        <c:v>0.754</c:v>
                      </c:pt>
                      <c:pt idx="1">
                        <c:v>0.73499999999999999</c:v>
                      </c:pt>
                      <c:pt idx="2">
                        <c:v>0.79500000000000004</c:v>
                      </c:pt>
                    </c:numCache>
                  </c:numRef>
                </c:val>
                <c:smooth val="0"/>
                <c:extLst xmlns:c15="http://schemas.microsoft.com/office/drawing/2012/chart">
                  <c:ext xmlns:c16="http://schemas.microsoft.com/office/drawing/2014/chart" uri="{C3380CC4-5D6E-409C-BE32-E72D297353CC}">
                    <c16:uniqueId val="{00000004-B350-41EE-9C77-5F6623D81C1F}"/>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'C2. DrinkingWater'!$A$110</c15:sqref>
                        </c15:formulaRef>
                      </c:ext>
                    </c:extLst>
                    <c:strCache>
                      <c:ptCount val="1"/>
                      <c:pt idx="0">
                        <c:v>Mizoram</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DrinkingWater'!$B$110:$D$110</c15:sqref>
                        </c15:formulaRef>
                      </c:ext>
                    </c:extLst>
                    <c:numCache>
                      <c:formatCode>General</c:formatCode>
                      <c:ptCount val="3"/>
                      <c:pt idx="0">
                        <c:v>0.19899999999999998</c:v>
                      </c:pt>
                      <c:pt idx="1">
                        <c:v>0.47799999999999998</c:v>
                      </c:pt>
                      <c:pt idx="2">
                        <c:v>0.75800000000000001</c:v>
                      </c:pt>
                    </c:numCache>
                  </c:numRef>
                </c:val>
                <c:smooth val="0"/>
                <c:extLst xmlns:c15="http://schemas.microsoft.com/office/drawing/2012/chart">
                  <c:ext xmlns:c16="http://schemas.microsoft.com/office/drawing/2014/chart" uri="{C3380CC4-5D6E-409C-BE32-E72D297353CC}">
                    <c16:uniqueId val="{0000001A-B350-41EE-9C77-5F6623D81C1F}"/>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'C2. DrinkingWater'!$A$111</c15:sqref>
                        </c15:formulaRef>
                      </c:ext>
                    </c:extLst>
                    <c:strCache>
                      <c:ptCount val="1"/>
                      <c:pt idx="0">
                        <c:v>Nagaland</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DrinkingWater'!$B$111:$D$111</c15:sqref>
                        </c15:formulaRef>
                      </c:ext>
                    </c:extLst>
                    <c:numCache>
                      <c:formatCode>General</c:formatCode>
                      <c:ptCount val="3"/>
                      <c:pt idx="0">
                        <c:v>0.45500000000000002</c:v>
                      </c:pt>
                      <c:pt idx="1">
                        <c:v>0.42299999999999999</c:v>
                      </c:pt>
                      <c:pt idx="2">
                        <c:v>0.51800000000000002</c:v>
                      </c:pt>
                    </c:numCache>
                  </c:numRef>
                </c:val>
                <c:smooth val="0"/>
                <c:extLst xmlns:c15="http://schemas.microsoft.com/office/drawing/2012/chart">
                  <c:ext xmlns:c16="http://schemas.microsoft.com/office/drawing/2014/chart" uri="{C3380CC4-5D6E-409C-BE32-E72D297353CC}">
                    <c16:uniqueId val="{0000001B-B350-41EE-9C77-5F6623D81C1F}"/>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'C2. DrinkingWater'!$A$112</c15:sqref>
                        </c15:formulaRef>
                      </c:ext>
                    </c:extLst>
                    <c:strCache>
                      <c:ptCount val="1"/>
                      <c:pt idx="0">
                        <c:v>Odisha</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DrinkingWater'!$B$112:$D$112</c15:sqref>
                        </c15:formulaRef>
                      </c:ext>
                    </c:extLst>
                    <c:numCache>
                      <c:formatCode>General</c:formatCode>
                      <c:ptCount val="3"/>
                      <c:pt idx="0">
                        <c:v>0.628</c:v>
                      </c:pt>
                      <c:pt idx="1">
                        <c:v>0.72299999999999998</c:v>
                      </c:pt>
                      <c:pt idx="2">
                        <c:v>0.79799999999999993</c:v>
                      </c:pt>
                    </c:numCache>
                  </c:numRef>
                </c:val>
                <c:smooth val="0"/>
                <c:extLst xmlns:c15="http://schemas.microsoft.com/office/drawing/2012/chart">
                  <c:ext xmlns:c16="http://schemas.microsoft.com/office/drawing/2014/chart" uri="{C3380CC4-5D6E-409C-BE32-E72D297353CC}">
                    <c16:uniqueId val="{0000001C-B350-41EE-9C77-5F6623D81C1F}"/>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'C2. DrinkingWater'!$A$113</c15:sqref>
                        </c15:formulaRef>
                      </c:ext>
                    </c:extLst>
                    <c:strCache>
                      <c:ptCount val="1"/>
                      <c:pt idx="0">
                        <c:v>Puducherry</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DrinkingWater'!$B$113:$D$113</c15:sqref>
                        </c15:formulaRef>
                      </c:ext>
                    </c:extLst>
                    <c:numCache>
                      <c:formatCode>General</c:formatCode>
                      <c:ptCount val="3"/>
                      <c:pt idx="0">
                        <c:v>0.86099999999999999</c:v>
                      </c:pt>
                      <c:pt idx="1">
                        <c:v>0.95499999999999996</c:v>
                      </c:pt>
                      <c:pt idx="2">
                        <c:v>0.97</c:v>
                      </c:pt>
                    </c:numCache>
                  </c:numRef>
                </c:val>
                <c:smooth val="0"/>
                <c:extLst xmlns:c15="http://schemas.microsoft.com/office/drawing/2012/chart">
                  <c:ext xmlns:c16="http://schemas.microsoft.com/office/drawing/2014/chart" uri="{C3380CC4-5D6E-409C-BE32-E72D297353CC}">
                    <c16:uniqueId val="{0000001D-B350-41EE-9C77-5F6623D81C1F}"/>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'C2. DrinkingWater'!$A$114</c15:sqref>
                        </c15:formulaRef>
                      </c:ext>
                    </c:extLst>
                    <c:strCache>
                      <c:ptCount val="1"/>
                      <c:pt idx="0">
                        <c:v>Punjab</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DrinkingWater'!$B$114:$D$114</c15:sqref>
                        </c15:formulaRef>
                      </c:ext>
                    </c:extLst>
                    <c:numCache>
                      <c:formatCode>General</c:formatCode>
                      <c:ptCount val="3"/>
                      <c:pt idx="0">
                        <c:v>0.94200000000000006</c:v>
                      </c:pt>
                      <c:pt idx="1">
                        <c:v>0.9890000000000001</c:v>
                      </c:pt>
                      <c:pt idx="2">
                        <c:v>0.9890000000000001</c:v>
                      </c:pt>
                    </c:numCache>
                  </c:numRef>
                </c:val>
                <c:smooth val="0"/>
                <c:extLst xmlns:c15="http://schemas.microsoft.com/office/drawing/2012/chart">
                  <c:ext xmlns:c16="http://schemas.microsoft.com/office/drawing/2014/chart" uri="{C3380CC4-5D6E-409C-BE32-E72D297353CC}">
                    <c16:uniqueId val="{0000001E-B350-41EE-9C77-5F6623D81C1F}"/>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'C2. DrinkingWater'!$A$116</c15:sqref>
                        </c15:formulaRef>
                      </c:ext>
                    </c:extLst>
                    <c:strCache>
                      <c:ptCount val="1"/>
                      <c:pt idx="0">
                        <c:v>Sikkim</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DrinkingWater'!$B$116:$D$116</c15:sqref>
                        </c15:formulaRef>
                      </c:ext>
                    </c:extLst>
                    <c:numCache>
                      <c:formatCode>General</c:formatCode>
                      <c:ptCount val="3"/>
                      <c:pt idx="0">
                        <c:v>0.92799999999999994</c:v>
                      </c:pt>
                      <c:pt idx="1">
                        <c:v>0.97099999999999997</c:v>
                      </c:pt>
                      <c:pt idx="2">
                        <c:v>0.92200000000000004</c:v>
                      </c:pt>
                    </c:numCache>
                  </c:numRef>
                </c:val>
                <c:smooth val="0"/>
                <c:extLst xmlns:c15="http://schemas.microsoft.com/office/drawing/2012/chart">
                  <c:ext xmlns:c16="http://schemas.microsoft.com/office/drawing/2014/chart" uri="{C3380CC4-5D6E-409C-BE32-E72D297353CC}">
                    <c16:uniqueId val="{00000020-B350-41EE-9C77-5F6623D81C1F}"/>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'C2. DrinkingWater'!$A$117</c15:sqref>
                        </c15:formulaRef>
                      </c:ext>
                    </c:extLst>
                    <c:strCache>
                      <c:ptCount val="1"/>
                      <c:pt idx="0">
                        <c:v>Tamil Nadu</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DrinkingWater'!$B$117:$D$117</c15:sqref>
                        </c15:formulaRef>
                      </c:ext>
                    </c:extLst>
                    <c:numCache>
                      <c:formatCode>General</c:formatCode>
                      <c:ptCount val="3"/>
                      <c:pt idx="0">
                        <c:v>0.74199999999999999</c:v>
                      </c:pt>
                      <c:pt idx="1">
                        <c:v>0.8590000000000001</c:v>
                      </c:pt>
                      <c:pt idx="2">
                        <c:v>0.92900000000000005</c:v>
                      </c:pt>
                    </c:numCache>
                  </c:numRef>
                </c:val>
                <c:smooth val="0"/>
                <c:extLst xmlns:c15="http://schemas.microsoft.com/office/drawing/2012/chart">
                  <c:ext xmlns:c16="http://schemas.microsoft.com/office/drawing/2014/chart" uri="{C3380CC4-5D6E-409C-BE32-E72D297353CC}">
                    <c16:uniqueId val="{00000021-B350-41EE-9C77-5F6623D81C1F}"/>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'C2. DrinkingWater'!$A$118</c15:sqref>
                        </c15:formulaRef>
                      </c:ext>
                    </c:extLst>
                    <c:strCache>
                      <c:ptCount val="1"/>
                      <c:pt idx="0">
                        <c:v>Tripura</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DrinkingWater'!$B$118:$D$118</c15:sqref>
                        </c15:formulaRef>
                      </c:ext>
                    </c:extLst>
                    <c:numCache>
                      <c:formatCode>General</c:formatCode>
                      <c:ptCount val="3"/>
                      <c:pt idx="0">
                        <c:v>0.71099999999999997</c:v>
                      </c:pt>
                      <c:pt idx="1">
                        <c:v>0.85799999999999998</c:v>
                      </c:pt>
                      <c:pt idx="2">
                        <c:v>0.91900000000000004</c:v>
                      </c:pt>
                    </c:numCache>
                  </c:numRef>
                </c:val>
                <c:smooth val="0"/>
                <c:extLst xmlns:c15="http://schemas.microsoft.com/office/drawing/2012/chart">
                  <c:ext xmlns:c16="http://schemas.microsoft.com/office/drawing/2014/chart" uri="{C3380CC4-5D6E-409C-BE32-E72D297353CC}">
                    <c16:uniqueId val="{00000005-B350-41EE-9C77-5F6623D81C1F}"/>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'C2. DrinkingWater'!$A$119</c15:sqref>
                        </c15:formulaRef>
                      </c:ext>
                    </c:extLst>
                    <c:strCache>
                      <c:ptCount val="1"/>
                      <c:pt idx="0">
                        <c:v>Uttar Pradesh</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DrinkingWater'!$B$119:$D$119</c15:sqref>
                        </c15:formulaRef>
                      </c:ext>
                    </c:extLst>
                    <c:numCache>
                      <c:formatCode>General</c:formatCode>
                      <c:ptCount val="3"/>
                      <c:pt idx="0">
                        <c:v>0.85799999999999998</c:v>
                      </c:pt>
                      <c:pt idx="1">
                        <c:v>0.97199999999999998</c:v>
                      </c:pt>
                      <c:pt idx="2">
                        <c:v>0.97900000000000009</c:v>
                      </c:pt>
                    </c:numCache>
                  </c:numRef>
                </c:val>
                <c:smooth val="0"/>
                <c:extLst xmlns:c15="http://schemas.microsoft.com/office/drawing/2012/chart">
                  <c:ext xmlns:c16="http://schemas.microsoft.com/office/drawing/2014/chart" uri="{C3380CC4-5D6E-409C-BE32-E72D297353CC}">
                    <c16:uniqueId val="{00000022-B350-41EE-9C77-5F6623D81C1F}"/>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'C2. DrinkingWater'!$A$120</c15:sqref>
                        </c15:formulaRef>
                      </c:ext>
                    </c:extLst>
                    <c:strCache>
                      <c:ptCount val="1"/>
                      <c:pt idx="0">
                        <c:v>Uttarakhand</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DrinkingWater'!$B$120:$D$120</c15:sqref>
                        </c15:formulaRef>
                      </c:ext>
                    </c:extLst>
                    <c:numCache>
                      <c:formatCode>General</c:formatCode>
                      <c:ptCount val="3"/>
                      <c:pt idx="0">
                        <c:v>0</c:v>
                      </c:pt>
                      <c:pt idx="1">
                        <c:v>0.97799999999999998</c:v>
                      </c:pt>
                      <c:pt idx="2">
                        <c:v>0.98699999999999999</c:v>
                      </c:pt>
                    </c:numCache>
                  </c:numRef>
                </c:val>
                <c:smooth val="0"/>
                <c:extLst xmlns:c15="http://schemas.microsoft.com/office/drawing/2012/chart">
                  <c:ext xmlns:c16="http://schemas.microsoft.com/office/drawing/2014/chart" uri="{C3380CC4-5D6E-409C-BE32-E72D297353CC}">
                    <c16:uniqueId val="{00000023-B350-41EE-9C77-5F6623D81C1F}"/>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'C2. DrinkingWater'!$A$121</c15:sqref>
                        </c15:formulaRef>
                      </c:ext>
                    </c:extLst>
                    <c:strCache>
                      <c:ptCount val="1"/>
                      <c:pt idx="0">
                        <c:v>West Bengal</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'C2. DrinkingWater'!$B$85:$D$85</c15:sqref>
                        </c15:formulaRef>
                      </c:ext>
                    </c:extLst>
                    <c:numCache>
                      <c:formatCode>General</c:formatCode>
                      <c:ptCount val="3"/>
                      <c:pt idx="0">
                        <c:v>1991</c:v>
                      </c:pt>
                      <c:pt idx="1">
                        <c:v>2001</c:v>
                      </c:pt>
                      <c:pt idx="2">
                        <c:v>2011</c:v>
                      </c:pt>
                    </c:numCache>
                  </c:numRef>
                </c:cat>
                <c:val>
                  <c:numRef>
                    <c:extLst xmlns:c15="http://schemas.microsoft.com/office/drawing/2012/chart">
                      <c:ext xmlns:c15="http://schemas.microsoft.com/office/drawing/2012/chart" uri="{02D57815-91ED-43cb-92C2-25804820EDAC}">
                        <c15:formulaRef>
                          <c15:sqref>'C2. DrinkingWater'!$B$121:$D$121</c15:sqref>
                        </c15:formulaRef>
                      </c:ext>
                    </c:extLst>
                    <c:numCache>
                      <c:formatCode>General</c:formatCode>
                      <c:ptCount val="3"/>
                      <c:pt idx="0">
                        <c:v>0.86199999999999999</c:v>
                      </c:pt>
                      <c:pt idx="1">
                        <c:v>0.92299999999999993</c:v>
                      </c:pt>
                      <c:pt idx="2">
                        <c:v>0.93900000000000006</c:v>
                      </c:pt>
                    </c:numCache>
                  </c:numRef>
                </c:val>
                <c:smooth val="0"/>
                <c:extLst xmlns:c15="http://schemas.microsoft.com/office/drawing/2012/chart">
                  <c:ext xmlns:c16="http://schemas.microsoft.com/office/drawing/2014/chart" uri="{C3380CC4-5D6E-409C-BE32-E72D297353CC}">
                    <c16:uniqueId val="{00000024-B350-41EE-9C77-5F6623D81C1F}"/>
                  </c:ext>
                </c:extLst>
              </c15:ser>
            </c15:filteredLineSeries>
          </c:ext>
        </c:extLst>
      </c:lineChart>
      <c:catAx>
        <c:axId val="1604824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4828608"/>
        <c:crosses val="autoZero"/>
        <c:auto val="1"/>
        <c:lblAlgn val="ctr"/>
        <c:lblOffset val="100"/>
        <c:noMultiLvlLbl val="0"/>
      </c:catAx>
      <c:valAx>
        <c:axId val="160482860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4824080"/>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'C3. Electricity'!$A$8</c:f>
          <c:strCache>
            <c:ptCount val="1"/>
            <c:pt idx="0">
              <c:v>C3. Households having electricity (%, 2011)</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1555239409044E-2"/>
          <c:y val="0.12706777945060099"/>
          <c:w val="0.89076474268110295"/>
          <c:h val="0.772420146494881"/>
        </c:manualLayout>
      </c:layout>
      <c:barChart>
        <c:barDir val="col"/>
        <c:grouping val="clustered"/>
        <c:varyColors val="0"/>
        <c:ser>
          <c:idx val="0"/>
          <c:order val="0"/>
          <c:tx>
            <c:strRef>
              <c:f>'C3. Electricity'!$A$11</c:f>
              <c:strCache>
                <c:ptCount val="1"/>
                <c:pt idx="0">
                  <c:v>Andhra Pradesh</c:v>
                </c:pt>
              </c:strCache>
            </c:strRef>
          </c:tx>
          <c:spPr>
            <a:solidFill>
              <a:schemeClr val="accent1"/>
            </a:solidFill>
            <a:ln>
              <a:noFill/>
            </a:ln>
            <a:effectLst/>
          </c:spPr>
          <c:invertIfNegative val="0"/>
          <c:cat>
            <c:numRef>
              <c:f>'C3. Electricity'!$C$10:$D$10</c:f>
              <c:numCache>
                <c:formatCode>General</c:formatCode>
                <c:ptCount val="2"/>
                <c:pt idx="0">
                  <c:v>2001</c:v>
                </c:pt>
                <c:pt idx="1">
                  <c:v>2011</c:v>
                </c:pt>
              </c:numCache>
            </c:numRef>
          </c:cat>
          <c:val>
            <c:numRef>
              <c:f>'C3. Electricity'!$C$11:$D$11</c:f>
              <c:numCache>
                <c:formatCode>General</c:formatCode>
                <c:ptCount val="2"/>
                <c:pt idx="0">
                  <c:v>0.67200000000000004</c:v>
                </c:pt>
                <c:pt idx="1">
                  <c:v>0.92200000000000004</c:v>
                </c:pt>
              </c:numCache>
            </c:numRef>
          </c:val>
          <c:extLst>
            <c:ext xmlns:c16="http://schemas.microsoft.com/office/drawing/2014/chart" uri="{C3380CC4-5D6E-409C-BE32-E72D297353CC}">
              <c16:uniqueId val="{00000000-95F4-4AF1-960A-68294F22AF5E}"/>
            </c:ext>
          </c:extLst>
        </c:ser>
        <c:ser>
          <c:idx val="1"/>
          <c:order val="1"/>
          <c:tx>
            <c:strRef>
              <c:f>'C3. Electricity'!$A$12</c:f>
              <c:strCache>
                <c:ptCount val="1"/>
                <c:pt idx="0">
                  <c:v>Assam</c:v>
                </c:pt>
              </c:strCache>
            </c:strRef>
          </c:tx>
          <c:spPr>
            <a:solidFill>
              <a:schemeClr val="accent2"/>
            </a:solidFill>
            <a:ln>
              <a:noFill/>
            </a:ln>
            <a:effectLst/>
          </c:spPr>
          <c:invertIfNegative val="0"/>
          <c:cat>
            <c:numRef>
              <c:f>'C3. Electricity'!$C$10:$D$10</c:f>
              <c:numCache>
                <c:formatCode>General</c:formatCode>
                <c:ptCount val="2"/>
                <c:pt idx="0">
                  <c:v>2001</c:v>
                </c:pt>
                <c:pt idx="1">
                  <c:v>2011</c:v>
                </c:pt>
              </c:numCache>
            </c:numRef>
          </c:cat>
          <c:val>
            <c:numRef>
              <c:f>'C3. Electricity'!$C$12:$D$12</c:f>
              <c:numCache>
                <c:formatCode>General</c:formatCode>
                <c:ptCount val="2"/>
                <c:pt idx="0">
                  <c:v>0.249</c:v>
                </c:pt>
                <c:pt idx="1">
                  <c:v>0.37</c:v>
                </c:pt>
              </c:numCache>
            </c:numRef>
          </c:val>
          <c:extLst>
            <c:ext xmlns:c16="http://schemas.microsoft.com/office/drawing/2014/chart" uri="{C3380CC4-5D6E-409C-BE32-E72D297353CC}">
              <c16:uniqueId val="{00000001-95F4-4AF1-960A-68294F22AF5E}"/>
            </c:ext>
          </c:extLst>
        </c:ser>
        <c:ser>
          <c:idx val="2"/>
          <c:order val="2"/>
          <c:tx>
            <c:strRef>
              <c:f>'C3. Electricity'!$A$13</c:f>
              <c:strCache>
                <c:ptCount val="1"/>
                <c:pt idx="0">
                  <c:v>Bihar</c:v>
                </c:pt>
              </c:strCache>
            </c:strRef>
          </c:tx>
          <c:spPr>
            <a:solidFill>
              <a:schemeClr val="accent3"/>
            </a:solidFill>
            <a:ln>
              <a:noFill/>
            </a:ln>
            <a:effectLst/>
          </c:spPr>
          <c:invertIfNegative val="0"/>
          <c:cat>
            <c:numRef>
              <c:f>'C3. Electricity'!$C$10:$D$10</c:f>
              <c:numCache>
                <c:formatCode>General</c:formatCode>
                <c:ptCount val="2"/>
                <c:pt idx="0">
                  <c:v>2001</c:v>
                </c:pt>
                <c:pt idx="1">
                  <c:v>2011</c:v>
                </c:pt>
              </c:numCache>
            </c:numRef>
          </c:cat>
          <c:val>
            <c:numRef>
              <c:f>'C3. Electricity'!$C$13:$D$13</c:f>
              <c:numCache>
                <c:formatCode>General</c:formatCode>
                <c:ptCount val="2"/>
                <c:pt idx="0">
                  <c:v>0.10300000000000001</c:v>
                </c:pt>
                <c:pt idx="1">
                  <c:v>0.16399999999999998</c:v>
                </c:pt>
              </c:numCache>
            </c:numRef>
          </c:val>
          <c:extLst>
            <c:ext xmlns:c16="http://schemas.microsoft.com/office/drawing/2014/chart" uri="{C3380CC4-5D6E-409C-BE32-E72D297353CC}">
              <c16:uniqueId val="{00000002-95F4-4AF1-960A-68294F22AF5E}"/>
            </c:ext>
          </c:extLst>
        </c:ser>
        <c:ser>
          <c:idx val="3"/>
          <c:order val="3"/>
          <c:tx>
            <c:strRef>
              <c:f>'C3. Electricity'!$A$14</c:f>
              <c:strCache>
                <c:ptCount val="1"/>
                <c:pt idx="0">
                  <c:v>Kerala</c:v>
                </c:pt>
              </c:strCache>
            </c:strRef>
          </c:tx>
          <c:spPr>
            <a:solidFill>
              <a:schemeClr val="accent4"/>
            </a:solidFill>
            <a:ln>
              <a:noFill/>
            </a:ln>
            <a:effectLst/>
          </c:spPr>
          <c:invertIfNegative val="0"/>
          <c:cat>
            <c:numRef>
              <c:f>'C3. Electricity'!$C$10:$D$10</c:f>
              <c:numCache>
                <c:formatCode>General</c:formatCode>
                <c:ptCount val="2"/>
                <c:pt idx="0">
                  <c:v>2001</c:v>
                </c:pt>
                <c:pt idx="1">
                  <c:v>2011</c:v>
                </c:pt>
              </c:numCache>
            </c:numRef>
          </c:cat>
          <c:val>
            <c:numRef>
              <c:f>'C3. Electricity'!$C$14:$D$14</c:f>
              <c:numCache>
                <c:formatCode>General</c:formatCode>
                <c:ptCount val="2"/>
                <c:pt idx="0">
                  <c:v>0.80400000000000005</c:v>
                </c:pt>
                <c:pt idx="1">
                  <c:v>0.90400000000000003</c:v>
                </c:pt>
              </c:numCache>
            </c:numRef>
          </c:val>
          <c:extLst>
            <c:ext xmlns:c16="http://schemas.microsoft.com/office/drawing/2014/chart" uri="{C3380CC4-5D6E-409C-BE32-E72D297353CC}">
              <c16:uniqueId val="{00000003-95F4-4AF1-960A-68294F22AF5E}"/>
            </c:ext>
          </c:extLst>
        </c:ser>
        <c:ser>
          <c:idx val="4"/>
          <c:order val="4"/>
          <c:tx>
            <c:strRef>
              <c:f>'C3. Electricity'!$A$15</c:f>
              <c:strCache>
                <c:ptCount val="1"/>
                <c:pt idx="0">
                  <c:v>Rajasthan</c:v>
                </c:pt>
              </c:strCache>
            </c:strRef>
          </c:tx>
          <c:spPr>
            <a:solidFill>
              <a:schemeClr val="accent5"/>
            </a:solidFill>
            <a:ln>
              <a:noFill/>
            </a:ln>
            <a:effectLst/>
          </c:spPr>
          <c:invertIfNegative val="0"/>
          <c:cat>
            <c:numRef>
              <c:f>'C3. Electricity'!$C$10:$D$10</c:f>
              <c:numCache>
                <c:formatCode>General</c:formatCode>
                <c:ptCount val="2"/>
                <c:pt idx="0">
                  <c:v>2001</c:v>
                </c:pt>
                <c:pt idx="1">
                  <c:v>2011</c:v>
                </c:pt>
              </c:numCache>
            </c:numRef>
          </c:cat>
          <c:val>
            <c:numRef>
              <c:f>'C3. Electricity'!$C$15:$D$15</c:f>
              <c:numCache>
                <c:formatCode>General</c:formatCode>
                <c:ptCount val="2"/>
                <c:pt idx="0">
                  <c:v>0.54700000000000004</c:v>
                </c:pt>
                <c:pt idx="1">
                  <c:v>0.67</c:v>
                </c:pt>
              </c:numCache>
            </c:numRef>
          </c:val>
          <c:extLst>
            <c:ext xmlns:c16="http://schemas.microsoft.com/office/drawing/2014/chart" uri="{C3380CC4-5D6E-409C-BE32-E72D297353CC}">
              <c16:uniqueId val="{00000004-95F4-4AF1-960A-68294F22AF5E}"/>
            </c:ext>
          </c:extLst>
        </c:ser>
        <c:dLbls>
          <c:showLegendKey val="0"/>
          <c:showVal val="0"/>
          <c:showCatName val="0"/>
          <c:showSerName val="0"/>
          <c:showPercent val="0"/>
          <c:showBubbleSize val="0"/>
        </c:dLbls>
        <c:gapWidth val="219"/>
        <c:overlap val="-27"/>
        <c:axId val="1605251648"/>
        <c:axId val="1628935360"/>
      </c:barChart>
      <c:catAx>
        <c:axId val="160525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28935360"/>
        <c:crosses val="autoZero"/>
        <c:auto val="1"/>
        <c:lblAlgn val="ctr"/>
        <c:lblOffset val="100"/>
        <c:noMultiLvlLbl val="0"/>
      </c:catAx>
      <c:valAx>
        <c:axId val="1628935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5251648"/>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'C3. Electricity'!$A$20</c:f>
          <c:strCache>
            <c:ptCount val="1"/>
            <c:pt idx="0">
              <c:v>C3. Annual electricity consumption per thousand population (kwh)</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2791995954634"/>
          <c:y val="0.12752985667712799"/>
          <c:w val="0.86106121505454003"/>
          <c:h val="0.75542413938961706"/>
        </c:manualLayout>
      </c:layout>
      <c:lineChart>
        <c:grouping val="standard"/>
        <c:varyColors val="0"/>
        <c:ser>
          <c:idx val="1"/>
          <c:order val="1"/>
          <c:tx>
            <c:strRef>
              <c:f>'C3. Electricity'!$A$23</c:f>
              <c:strCache>
                <c:ptCount val="1"/>
                <c:pt idx="0">
                  <c:v>Andhra Pradesh</c:v>
                </c:pt>
              </c:strCache>
            </c:strRef>
          </c:tx>
          <c:spPr>
            <a:ln w="28575" cap="rnd">
              <a:solidFill>
                <a:schemeClr val="accent1"/>
              </a:solidFill>
              <a:round/>
            </a:ln>
            <a:effectLst/>
          </c:spPr>
          <c:marker>
            <c:symbol val="none"/>
          </c:marker>
          <c:cat>
            <c:strRef>
              <c:f>'C3. Electricity'!$B$21:$G$21</c:f>
              <c:strCache>
                <c:ptCount val="6"/>
                <c:pt idx="0">
                  <c:v>2007-08</c:v>
                </c:pt>
                <c:pt idx="2">
                  <c:v>2008-09</c:v>
                </c:pt>
                <c:pt idx="3">
                  <c:v>2010-11</c:v>
                </c:pt>
                <c:pt idx="4">
                  <c:v>2011-12</c:v>
                </c:pt>
                <c:pt idx="5">
                  <c:v>2012-13</c:v>
                </c:pt>
              </c:strCache>
            </c:strRef>
          </c:cat>
          <c:val>
            <c:numRef>
              <c:f>'C3. Electricity'!$B$23:$G$23</c:f>
              <c:numCache>
                <c:formatCode>General</c:formatCode>
                <c:ptCount val="6"/>
                <c:pt idx="0">
                  <c:v>651642</c:v>
                </c:pt>
                <c:pt idx="4">
                  <c:v>856418</c:v>
                </c:pt>
                <c:pt idx="5">
                  <c:v>870908</c:v>
                </c:pt>
              </c:numCache>
            </c:numRef>
          </c:val>
          <c:smooth val="0"/>
          <c:extLst xmlns:c15="http://schemas.microsoft.com/office/drawing/2012/chart">
            <c:ext xmlns:c16="http://schemas.microsoft.com/office/drawing/2014/chart" uri="{C3380CC4-5D6E-409C-BE32-E72D297353CC}">
              <c16:uniqueId val="{00000008-1D57-4E2D-8AD0-89C74DB87833}"/>
            </c:ext>
          </c:extLst>
        </c:ser>
        <c:ser>
          <c:idx val="3"/>
          <c:order val="3"/>
          <c:tx>
            <c:strRef>
              <c:f>'C3. Electricity'!$A$25</c:f>
              <c:strCache>
                <c:ptCount val="1"/>
                <c:pt idx="0">
                  <c:v>Assam</c:v>
                </c:pt>
              </c:strCache>
            </c:strRef>
          </c:tx>
          <c:spPr>
            <a:ln w="28575" cap="rnd">
              <a:solidFill>
                <a:schemeClr val="accent2"/>
              </a:solidFill>
              <a:round/>
            </a:ln>
            <a:effectLst/>
          </c:spPr>
          <c:marker>
            <c:symbol val="none"/>
          </c:marker>
          <c:cat>
            <c:strRef>
              <c:f>'C3. Electricity'!$B$21:$G$21</c:f>
              <c:strCache>
                <c:ptCount val="6"/>
                <c:pt idx="0">
                  <c:v>2007-08</c:v>
                </c:pt>
                <c:pt idx="2">
                  <c:v>2008-09</c:v>
                </c:pt>
                <c:pt idx="3">
                  <c:v>2010-11</c:v>
                </c:pt>
                <c:pt idx="4">
                  <c:v>2011-12</c:v>
                </c:pt>
                <c:pt idx="5">
                  <c:v>2012-13</c:v>
                </c:pt>
              </c:strCache>
            </c:strRef>
          </c:cat>
          <c:val>
            <c:numRef>
              <c:f>'C3. Electricity'!$B$25:$G$25</c:f>
              <c:numCache>
                <c:formatCode>General</c:formatCode>
                <c:ptCount val="6"/>
                <c:pt idx="0">
                  <c:v>122365</c:v>
                </c:pt>
                <c:pt idx="4">
                  <c:v>150719</c:v>
                </c:pt>
                <c:pt idx="5">
                  <c:v>170800</c:v>
                </c:pt>
              </c:numCache>
            </c:numRef>
          </c:val>
          <c:smooth val="0"/>
          <c:extLst xmlns:c15="http://schemas.microsoft.com/office/drawing/2012/chart">
            <c:ext xmlns:c16="http://schemas.microsoft.com/office/drawing/2014/chart" uri="{C3380CC4-5D6E-409C-BE32-E72D297353CC}">
              <c16:uniqueId val="{0000000A-1D57-4E2D-8AD0-89C74DB87833}"/>
            </c:ext>
          </c:extLst>
        </c:ser>
        <c:ser>
          <c:idx val="4"/>
          <c:order val="4"/>
          <c:tx>
            <c:strRef>
              <c:f>'C3. Electricity'!$A$26</c:f>
              <c:strCache>
                <c:ptCount val="1"/>
                <c:pt idx="0">
                  <c:v>Bihar</c:v>
                </c:pt>
              </c:strCache>
            </c:strRef>
          </c:tx>
          <c:spPr>
            <a:ln w="28575" cap="rnd">
              <a:solidFill>
                <a:schemeClr val="accent3"/>
              </a:solidFill>
              <a:round/>
            </a:ln>
            <a:effectLst/>
          </c:spPr>
          <c:marker>
            <c:symbol val="none"/>
          </c:marker>
          <c:cat>
            <c:strRef>
              <c:f>'C3. Electricity'!$B$21:$G$21</c:f>
              <c:strCache>
                <c:ptCount val="6"/>
                <c:pt idx="0">
                  <c:v>2007-08</c:v>
                </c:pt>
                <c:pt idx="2">
                  <c:v>2008-09</c:v>
                </c:pt>
                <c:pt idx="3">
                  <c:v>2010-11</c:v>
                </c:pt>
                <c:pt idx="4">
                  <c:v>2011-12</c:v>
                </c:pt>
                <c:pt idx="5">
                  <c:v>2012-13</c:v>
                </c:pt>
              </c:strCache>
            </c:strRef>
          </c:cat>
          <c:val>
            <c:numRef>
              <c:f>'C3. Electricity'!$B$26:$G$26</c:f>
              <c:numCache>
                <c:formatCode>General</c:formatCode>
                <c:ptCount val="6"/>
                <c:pt idx="0">
                  <c:v>48945</c:v>
                </c:pt>
                <c:pt idx="4">
                  <c:v>58871</c:v>
                </c:pt>
                <c:pt idx="5">
                  <c:v>70757</c:v>
                </c:pt>
              </c:numCache>
            </c:numRef>
          </c:val>
          <c:smooth val="0"/>
          <c:extLst xmlns:c15="http://schemas.microsoft.com/office/drawing/2012/chart">
            <c:ext xmlns:c16="http://schemas.microsoft.com/office/drawing/2014/chart" uri="{C3380CC4-5D6E-409C-BE32-E72D297353CC}">
              <c16:uniqueId val="{0000000B-1D57-4E2D-8AD0-89C74DB87833}"/>
            </c:ext>
          </c:extLst>
        </c:ser>
        <c:ser>
          <c:idx val="18"/>
          <c:order val="18"/>
          <c:tx>
            <c:strRef>
              <c:f>'C3. Electricity'!$A$40</c:f>
              <c:strCache>
                <c:ptCount val="1"/>
                <c:pt idx="0">
                  <c:v>Kerala</c:v>
                </c:pt>
              </c:strCache>
            </c:strRef>
          </c:tx>
          <c:spPr>
            <a:ln w="28575" cap="rnd">
              <a:solidFill>
                <a:schemeClr val="accent4"/>
              </a:solidFill>
              <a:round/>
            </a:ln>
            <a:effectLst/>
          </c:spPr>
          <c:marker>
            <c:symbol val="none"/>
          </c:marker>
          <c:cat>
            <c:strRef>
              <c:f>'C3. Electricity'!$B$21:$G$21</c:f>
              <c:strCache>
                <c:ptCount val="6"/>
                <c:pt idx="0">
                  <c:v>2007-08</c:v>
                </c:pt>
                <c:pt idx="2">
                  <c:v>2008-09</c:v>
                </c:pt>
                <c:pt idx="3">
                  <c:v>2010-11</c:v>
                </c:pt>
                <c:pt idx="4">
                  <c:v>2011-12</c:v>
                </c:pt>
                <c:pt idx="5">
                  <c:v>2012-13</c:v>
                </c:pt>
              </c:strCache>
            </c:strRef>
          </c:cat>
          <c:val>
            <c:numRef>
              <c:f>'C3. Electricity'!$B$40:$G$40</c:f>
              <c:numCache>
                <c:formatCode>General</c:formatCode>
                <c:ptCount val="6"/>
                <c:pt idx="0">
                  <c:v>355708</c:v>
                </c:pt>
                <c:pt idx="4">
                  <c:v>436555</c:v>
                </c:pt>
                <c:pt idx="5">
                  <c:v>498359</c:v>
                </c:pt>
              </c:numCache>
            </c:numRef>
          </c:val>
          <c:smooth val="0"/>
          <c:extLst>
            <c:ext xmlns:c16="http://schemas.microsoft.com/office/drawing/2014/chart" uri="{C3380CC4-5D6E-409C-BE32-E72D297353CC}">
              <c16:uniqueId val="{00000003-1D57-4E2D-8AD0-89C74DB87833}"/>
            </c:ext>
          </c:extLst>
        </c:ser>
        <c:ser>
          <c:idx val="29"/>
          <c:order val="29"/>
          <c:tx>
            <c:strRef>
              <c:f>'C3. Electricity'!$A$51</c:f>
              <c:strCache>
                <c:ptCount val="1"/>
                <c:pt idx="0">
                  <c:v>Rajasthan</c:v>
                </c:pt>
              </c:strCache>
            </c:strRef>
          </c:tx>
          <c:spPr>
            <a:ln w="28575" cap="rnd">
              <a:solidFill>
                <a:schemeClr val="accent5"/>
              </a:solidFill>
              <a:round/>
            </a:ln>
            <a:effectLst/>
          </c:spPr>
          <c:marker>
            <c:symbol val="none"/>
          </c:marker>
          <c:cat>
            <c:strRef>
              <c:f>'C3. Electricity'!$B$21:$G$21</c:f>
              <c:strCache>
                <c:ptCount val="6"/>
                <c:pt idx="0">
                  <c:v>2007-08</c:v>
                </c:pt>
                <c:pt idx="2">
                  <c:v>2008-09</c:v>
                </c:pt>
                <c:pt idx="3">
                  <c:v>2010-11</c:v>
                </c:pt>
                <c:pt idx="4">
                  <c:v>2011-12</c:v>
                </c:pt>
                <c:pt idx="5">
                  <c:v>2012-13</c:v>
                </c:pt>
              </c:strCache>
            </c:strRef>
          </c:cat>
          <c:val>
            <c:numRef>
              <c:f>'C3. Electricity'!$B$51:$G$51</c:f>
              <c:numCache>
                <c:formatCode>General</c:formatCode>
                <c:ptCount val="6"/>
                <c:pt idx="0">
                  <c:v>442284</c:v>
                </c:pt>
                <c:pt idx="4">
                  <c:v>586591</c:v>
                </c:pt>
                <c:pt idx="5">
                  <c:v>709845</c:v>
                </c:pt>
              </c:numCache>
            </c:numRef>
          </c:val>
          <c:smooth val="0"/>
          <c:extLst xmlns:c15="http://schemas.microsoft.com/office/drawing/2012/chart">
            <c:ext xmlns:c16="http://schemas.microsoft.com/office/drawing/2014/chart" uri="{C3380CC4-5D6E-409C-BE32-E72D297353CC}">
              <c16:uniqueId val="{0000001E-1D57-4E2D-8AD0-89C74DB87833}"/>
            </c:ext>
          </c:extLst>
        </c:ser>
        <c:dLbls>
          <c:showLegendKey val="0"/>
          <c:showVal val="0"/>
          <c:showCatName val="0"/>
          <c:showSerName val="0"/>
          <c:showPercent val="0"/>
          <c:showBubbleSize val="0"/>
        </c:dLbls>
        <c:smooth val="0"/>
        <c:axId val="1604325232"/>
        <c:axId val="1609382192"/>
        <c:extLst>
          <c:ext xmlns:c15="http://schemas.microsoft.com/office/drawing/2012/chart" uri="{02D57815-91ED-43cb-92C2-25804820EDAC}">
            <c15:filteredLineSeries>
              <c15:ser>
                <c:idx val="0"/>
                <c:order val="0"/>
                <c:tx>
                  <c:strRef>
                    <c:extLst>
                      <c:ext uri="{02D57815-91ED-43cb-92C2-25804820EDAC}">
                        <c15:formulaRef>
                          <c15:sqref>'C3. Electricity'!$A$22</c15:sqref>
                        </c15:formulaRef>
                      </c:ext>
                    </c:extLst>
                    <c:strCache>
                      <c:ptCount val="1"/>
                      <c:pt idx="0">
                        <c:v>Andaman &amp; Nicobar Islands</c:v>
                      </c:pt>
                    </c:strCache>
                  </c:strRef>
                </c:tx>
                <c:spPr>
                  <a:ln w="28575" cap="rnd">
                    <a:solidFill>
                      <a:schemeClr val="accent1"/>
                    </a:solidFill>
                    <a:round/>
                  </a:ln>
                  <a:effectLst/>
                </c:spPr>
                <c:marker>
                  <c:symbol val="none"/>
                </c:marker>
                <c:cat>
                  <c:strRef>
                    <c:extLst>
                      <c:ex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c:ext uri="{02D57815-91ED-43cb-92C2-25804820EDAC}">
                        <c15:formulaRef>
                          <c15:sqref>'C3. Electricity'!$B$22:$G$22</c15:sqref>
                        </c15:formulaRef>
                      </c:ext>
                    </c:extLst>
                    <c:numCache>
                      <c:formatCode>General</c:formatCode>
                      <c:ptCount val="6"/>
                      <c:pt idx="0">
                        <c:v>365488</c:v>
                      </c:pt>
                      <c:pt idx="4">
                        <c:v>381633</c:v>
                      </c:pt>
                      <c:pt idx="5">
                        <c:v>396827</c:v>
                      </c:pt>
                    </c:numCache>
                  </c:numRef>
                </c:val>
                <c:smooth val="0"/>
                <c:extLst>
                  <c:ext xmlns:c16="http://schemas.microsoft.com/office/drawing/2014/chart" uri="{C3380CC4-5D6E-409C-BE32-E72D297353CC}">
                    <c16:uniqueId val="{00000007-1D57-4E2D-8AD0-89C74DB8783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'C3. Electricity'!$A$24</c15:sqref>
                        </c15:formulaRef>
                      </c:ext>
                    </c:extLst>
                    <c:strCache>
                      <c:ptCount val="1"/>
                      <c:pt idx="0">
                        <c:v>Arunachal Pradesh</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Electricity'!$B$24:$G$24</c15:sqref>
                        </c15:formulaRef>
                      </c:ext>
                    </c:extLst>
                    <c:numCache>
                      <c:formatCode>General</c:formatCode>
                      <c:ptCount val="6"/>
                      <c:pt idx="0">
                        <c:v>142445</c:v>
                      </c:pt>
                      <c:pt idx="4">
                        <c:v>292683</c:v>
                      </c:pt>
                      <c:pt idx="5">
                        <c:v>373754</c:v>
                      </c:pt>
                    </c:numCache>
                  </c:numRef>
                </c:val>
                <c:smooth val="0"/>
                <c:extLst xmlns:c15="http://schemas.microsoft.com/office/drawing/2012/chart">
                  <c:ext xmlns:c16="http://schemas.microsoft.com/office/drawing/2014/chart" uri="{C3380CC4-5D6E-409C-BE32-E72D297353CC}">
                    <c16:uniqueId val="{00000009-1D57-4E2D-8AD0-89C74DB8783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'C3. Electricity'!$A$27</c15:sqref>
                        </c15:formulaRef>
                      </c:ext>
                    </c:extLst>
                    <c:strCache>
                      <c:ptCount val="1"/>
                      <c:pt idx="0">
                        <c:v>Chandigarh</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Electricity'!$B$27:$G$27</c15:sqref>
                        </c15:formulaRef>
                      </c:ext>
                    </c:extLst>
                    <c:numCache>
                      <c:formatCode>General</c:formatCode>
                      <c:ptCount val="6"/>
                      <c:pt idx="0">
                        <c:v>1105800</c:v>
                      </c:pt>
                      <c:pt idx="4">
                        <c:v>954108</c:v>
                      </c:pt>
                      <c:pt idx="5">
                        <c:v>881742</c:v>
                      </c:pt>
                    </c:numCache>
                  </c:numRef>
                </c:val>
                <c:smooth val="0"/>
                <c:extLst xmlns:c15="http://schemas.microsoft.com/office/drawing/2012/chart">
                  <c:ext xmlns:c16="http://schemas.microsoft.com/office/drawing/2014/chart" uri="{C3380CC4-5D6E-409C-BE32-E72D297353CC}">
                    <c16:uniqueId val="{00000000-1D57-4E2D-8AD0-89C74DB8783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'C3. Electricity'!$A$28</c15:sqref>
                        </c15:formulaRef>
                      </c:ext>
                    </c:extLst>
                    <c:strCache>
                      <c:ptCount val="1"/>
                      <c:pt idx="0">
                        <c:v>Chhattisgarh</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Electricity'!$B$28:$G$28</c15:sqref>
                        </c15:formulaRef>
                      </c:ext>
                    </c:extLst>
                    <c:numCache>
                      <c:formatCode>General</c:formatCode>
                      <c:ptCount val="6"/>
                      <c:pt idx="0">
                        <c:v>611001</c:v>
                      </c:pt>
                      <c:pt idx="4">
                        <c:v>884010</c:v>
                      </c:pt>
                      <c:pt idx="5">
                        <c:v>1071927</c:v>
                      </c:pt>
                    </c:numCache>
                  </c:numRef>
                </c:val>
                <c:smooth val="0"/>
                <c:extLst xmlns:c15="http://schemas.microsoft.com/office/drawing/2012/chart">
                  <c:ext xmlns:c16="http://schemas.microsoft.com/office/drawing/2014/chart" uri="{C3380CC4-5D6E-409C-BE32-E72D297353CC}">
                    <c16:uniqueId val="{0000000C-1D57-4E2D-8AD0-89C74DB87833}"/>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'C3. Electricity'!$A$29</c15:sqref>
                        </c15:formulaRef>
                      </c:ext>
                    </c:extLst>
                    <c:strCache>
                      <c:ptCount val="1"/>
                      <c:pt idx="0">
                        <c:v>Dadra &amp; Nagar Haveli</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Electricity'!$B$29:$G$29</c15:sqref>
                        </c15:formulaRef>
                      </c:ext>
                    </c:extLst>
                    <c:numCache>
                      <c:formatCode>General</c:formatCode>
                      <c:ptCount val="6"/>
                      <c:pt idx="0">
                        <c:v>11281923</c:v>
                      </c:pt>
                      <c:pt idx="4">
                        <c:v>11194657</c:v>
                      </c:pt>
                      <c:pt idx="5">
                        <c:v>6260655</c:v>
                      </c:pt>
                    </c:numCache>
                  </c:numRef>
                </c:val>
                <c:smooth val="0"/>
                <c:extLst xmlns:c15="http://schemas.microsoft.com/office/drawing/2012/chart">
                  <c:ext xmlns:c16="http://schemas.microsoft.com/office/drawing/2014/chart" uri="{C3380CC4-5D6E-409C-BE32-E72D297353CC}">
                    <c16:uniqueId val="{00000001-1D57-4E2D-8AD0-89C74DB87833}"/>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'C3. Electricity'!$A$30</c15:sqref>
                        </c15:formulaRef>
                      </c:ext>
                    </c:extLst>
                    <c:strCache>
                      <c:ptCount val="1"/>
                      <c:pt idx="0">
                        <c:v>Daman &amp; Diu</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Electricity'!$B$30:$G$30</c15:sqref>
                        </c15:formulaRef>
                      </c:ext>
                    </c:extLst>
                    <c:numCache>
                      <c:formatCode>General</c:formatCode>
                      <c:ptCount val="6"/>
                      <c:pt idx="0">
                        <c:v>6766684</c:v>
                      </c:pt>
                      <c:pt idx="4">
                        <c:v>6051963</c:v>
                      </c:pt>
                      <c:pt idx="5">
                        <c:v>12097579</c:v>
                      </c:pt>
                    </c:numCache>
                  </c:numRef>
                </c:val>
                <c:smooth val="0"/>
                <c:extLst xmlns:c15="http://schemas.microsoft.com/office/drawing/2012/chart">
                  <c:ext xmlns:c16="http://schemas.microsoft.com/office/drawing/2014/chart" uri="{C3380CC4-5D6E-409C-BE32-E72D297353CC}">
                    <c16:uniqueId val="{0000000D-1D57-4E2D-8AD0-89C74DB87833}"/>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'C3. Electricity'!$A$31</c15:sqref>
                        </c15:formulaRef>
                      </c:ext>
                    </c:extLst>
                    <c:strCache>
                      <c:ptCount val="1"/>
                      <c:pt idx="0">
                        <c:v>Delhi</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Electricity'!$B$31:$G$31</c15:sqref>
                        </c15:formulaRef>
                      </c:ext>
                    </c:extLst>
                    <c:numCache>
                      <c:formatCode>General</c:formatCode>
                      <c:ptCount val="6"/>
                      <c:pt idx="0">
                        <c:v>968450</c:v>
                      </c:pt>
                      <c:pt idx="4">
                        <c:v>1156196</c:v>
                      </c:pt>
                      <c:pt idx="5">
                        <c:v>1199215</c:v>
                      </c:pt>
                    </c:numCache>
                  </c:numRef>
                </c:val>
                <c:smooth val="0"/>
                <c:extLst xmlns:c15="http://schemas.microsoft.com/office/drawing/2012/chart">
                  <c:ext xmlns:c16="http://schemas.microsoft.com/office/drawing/2014/chart" uri="{C3380CC4-5D6E-409C-BE32-E72D297353CC}">
                    <c16:uniqueId val="{0000000E-1D57-4E2D-8AD0-89C74DB87833}"/>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'C3. Electricity'!$A$32</c15:sqref>
                        </c15:formulaRef>
                      </c:ext>
                    </c:extLst>
                    <c:strCache>
                      <c:ptCount val="1"/>
                      <c:pt idx="0">
                        <c:v>Goa</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Electricity'!$B$32:$G$32</c15:sqref>
                        </c15:formulaRef>
                      </c:ext>
                    </c:extLst>
                    <c:numCache>
                      <c:formatCode>General</c:formatCode>
                      <c:ptCount val="6"/>
                      <c:pt idx="0">
                        <c:v>1608000</c:v>
                      </c:pt>
                      <c:pt idx="4">
                        <c:v>1640514</c:v>
                      </c:pt>
                      <c:pt idx="5">
                        <c:v>1665416</c:v>
                      </c:pt>
                    </c:numCache>
                  </c:numRef>
                </c:val>
                <c:smooth val="0"/>
                <c:extLst xmlns:c15="http://schemas.microsoft.com/office/drawing/2012/chart">
                  <c:ext xmlns:c16="http://schemas.microsoft.com/office/drawing/2014/chart" uri="{C3380CC4-5D6E-409C-BE32-E72D297353CC}">
                    <c16:uniqueId val="{00000002-1D57-4E2D-8AD0-89C74DB87833}"/>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'C3. Electricity'!$A$33</c15:sqref>
                        </c15:formulaRef>
                      </c:ext>
                    </c:extLst>
                    <c:strCache>
                      <c:ptCount val="1"/>
                      <c:pt idx="0">
                        <c:v>Gujarat</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Electricity'!$B$33:$G$33</c15:sqref>
                        </c15:formulaRef>
                      </c:ext>
                    </c:extLst>
                    <c:numCache>
                      <c:formatCode>General</c:formatCode>
                      <c:ptCount val="6"/>
                      <c:pt idx="0">
                        <c:v>1119168</c:v>
                      </c:pt>
                      <c:pt idx="4">
                        <c:v>1193405</c:v>
                      </c:pt>
                      <c:pt idx="5">
                        <c:v>1411333</c:v>
                      </c:pt>
                    </c:numCache>
                  </c:numRef>
                </c:val>
                <c:smooth val="0"/>
                <c:extLst xmlns:c15="http://schemas.microsoft.com/office/drawing/2012/chart">
                  <c:ext xmlns:c16="http://schemas.microsoft.com/office/drawing/2014/chart" uri="{C3380CC4-5D6E-409C-BE32-E72D297353CC}">
                    <c16:uniqueId val="{0000000F-1D57-4E2D-8AD0-89C74DB87833}"/>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'C3. Electricity'!$A$34</c15:sqref>
                        </c15:formulaRef>
                      </c:ext>
                    </c:extLst>
                    <c:strCache>
                      <c:ptCount val="1"/>
                      <c:pt idx="0">
                        <c:v>Haryana</c:v>
                      </c:pt>
                    </c:strCache>
                  </c:strRef>
                </c:tx>
                <c:spPr>
                  <a:ln w="28575" cap="rnd">
                    <a:solidFill>
                      <a:schemeClr val="accent1">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Electricity'!$B$34:$G$34</c15:sqref>
                        </c15:formulaRef>
                      </c:ext>
                    </c:extLst>
                    <c:numCache>
                      <c:formatCode>General</c:formatCode>
                      <c:ptCount val="6"/>
                      <c:pt idx="0">
                        <c:v>821389</c:v>
                      </c:pt>
                      <c:pt idx="4">
                        <c:v>996558</c:v>
                      </c:pt>
                      <c:pt idx="5">
                        <c:v>1037362</c:v>
                      </c:pt>
                    </c:numCache>
                  </c:numRef>
                </c:val>
                <c:smooth val="0"/>
                <c:extLst xmlns:c15="http://schemas.microsoft.com/office/drawing/2012/chart">
                  <c:ext xmlns:c16="http://schemas.microsoft.com/office/drawing/2014/chart" uri="{C3380CC4-5D6E-409C-BE32-E72D297353CC}">
                    <c16:uniqueId val="{00000010-1D57-4E2D-8AD0-89C74DB87833}"/>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'C3. Electricity'!$A$35</c15:sqref>
                        </c15:formulaRef>
                      </c:ext>
                    </c:extLst>
                    <c:strCache>
                      <c:ptCount val="1"/>
                      <c:pt idx="0">
                        <c:v>Himachal Pradesh</c:v>
                      </c:pt>
                    </c:strCache>
                  </c:strRef>
                </c:tx>
                <c:spPr>
                  <a:ln w="28575" cap="rnd">
                    <a:solidFill>
                      <a:schemeClr val="accent2">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Electricity'!$B$35:$G$35</c15:sqref>
                        </c15:formulaRef>
                      </c:ext>
                    </c:extLst>
                    <c:numCache>
                      <c:formatCode>General</c:formatCode>
                      <c:ptCount val="6"/>
                      <c:pt idx="0">
                        <c:v>779966</c:v>
                      </c:pt>
                      <c:pt idx="4">
                        <c:v>946809</c:v>
                      </c:pt>
                      <c:pt idx="5">
                        <c:v>1084329</c:v>
                      </c:pt>
                    </c:numCache>
                  </c:numRef>
                </c:val>
                <c:smooth val="0"/>
                <c:extLst xmlns:c15="http://schemas.microsoft.com/office/drawing/2012/chart">
                  <c:ext xmlns:c16="http://schemas.microsoft.com/office/drawing/2014/chart" uri="{C3380CC4-5D6E-409C-BE32-E72D297353CC}">
                    <c16:uniqueId val="{00000011-1D57-4E2D-8AD0-89C74DB87833}"/>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'C3. Electricity'!$A$36</c15:sqref>
                        </c15:formulaRef>
                      </c:ext>
                    </c:extLst>
                    <c:strCache>
                      <c:ptCount val="1"/>
                      <c:pt idx="0">
                        <c:v>India</c:v>
                      </c:pt>
                    </c:strCache>
                  </c:strRef>
                </c:tx>
                <c:spPr>
                  <a:ln w="28575" cap="rnd">
                    <a:solidFill>
                      <a:schemeClr val="accent3">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Electricity'!$B$36:$G$36</c15:sqref>
                        </c15:formulaRef>
                      </c:ext>
                    </c:extLst>
                    <c:numCache>
                      <c:formatCode>General</c:formatCode>
                      <c:ptCount val="6"/>
                      <c:pt idx="0">
                        <c:v>506662</c:v>
                      </c:pt>
                      <c:pt idx="4">
                        <c:v>601166</c:v>
                      </c:pt>
                      <c:pt idx="5">
                        <c:v>677139</c:v>
                      </c:pt>
                    </c:numCache>
                  </c:numRef>
                </c:val>
                <c:smooth val="0"/>
                <c:extLst xmlns:c15="http://schemas.microsoft.com/office/drawing/2012/chart">
                  <c:ext xmlns:c16="http://schemas.microsoft.com/office/drawing/2014/chart" uri="{C3380CC4-5D6E-409C-BE32-E72D297353CC}">
                    <c16:uniqueId val="{00000012-1D57-4E2D-8AD0-89C74DB87833}"/>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'C3. Electricity'!$A$37</c15:sqref>
                        </c15:formulaRef>
                      </c:ext>
                    </c:extLst>
                    <c:strCache>
                      <c:ptCount val="1"/>
                      <c:pt idx="0">
                        <c:v>Jammu &amp; Kashmir</c:v>
                      </c:pt>
                    </c:strCache>
                  </c:strRef>
                </c:tx>
                <c:spPr>
                  <a:ln w="28575" cap="rnd">
                    <a:solidFill>
                      <a:schemeClr val="accent4">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Electricity'!$B$37:$G$37</c15:sqref>
                        </c15:formulaRef>
                      </c:ext>
                    </c:extLst>
                    <c:numCache>
                      <c:formatCode>General</c:formatCode>
                      <c:ptCount val="6"/>
                      <c:pt idx="0">
                        <c:v>330695</c:v>
                      </c:pt>
                      <c:pt idx="4">
                        <c:v>346882</c:v>
                      </c:pt>
                      <c:pt idx="5">
                        <c:v>432342</c:v>
                      </c:pt>
                    </c:numCache>
                  </c:numRef>
                </c:val>
                <c:smooth val="0"/>
                <c:extLst xmlns:c15="http://schemas.microsoft.com/office/drawing/2012/chart">
                  <c:ext xmlns:c16="http://schemas.microsoft.com/office/drawing/2014/chart" uri="{C3380CC4-5D6E-409C-BE32-E72D297353CC}">
                    <c16:uniqueId val="{00000013-1D57-4E2D-8AD0-89C74DB87833}"/>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'C3. Electricity'!$A$38</c15:sqref>
                        </c15:formulaRef>
                      </c:ext>
                    </c:extLst>
                    <c:strCache>
                      <c:ptCount val="1"/>
                      <c:pt idx="0">
                        <c:v>Jharkhand</c:v>
                      </c:pt>
                    </c:strCache>
                  </c:strRef>
                </c:tx>
                <c:spPr>
                  <a:ln w="28575" cap="rnd">
                    <a:solidFill>
                      <a:schemeClr val="accent5">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Electricity'!$B$38:$G$38</c15:sqref>
                        </c15:formulaRef>
                      </c:ext>
                    </c:extLst>
                    <c:numCache>
                      <c:formatCode>General</c:formatCode>
                      <c:ptCount val="6"/>
                      <c:pt idx="0">
                        <c:v>502334</c:v>
                      </c:pt>
                      <c:pt idx="4">
                        <c:v>600916</c:v>
                      </c:pt>
                      <c:pt idx="5">
                        <c:v>707019</c:v>
                      </c:pt>
                    </c:numCache>
                  </c:numRef>
                </c:val>
                <c:smooth val="0"/>
                <c:extLst xmlns:c15="http://schemas.microsoft.com/office/drawing/2012/chart">
                  <c:ext xmlns:c16="http://schemas.microsoft.com/office/drawing/2014/chart" uri="{C3380CC4-5D6E-409C-BE32-E72D297353CC}">
                    <c16:uniqueId val="{00000014-1D57-4E2D-8AD0-89C74DB87833}"/>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'C3. Electricity'!$A$39</c15:sqref>
                        </c15:formulaRef>
                      </c:ext>
                    </c:extLst>
                    <c:strCache>
                      <c:ptCount val="1"/>
                      <c:pt idx="0">
                        <c:v>Karnataka</c:v>
                      </c:pt>
                    </c:strCache>
                  </c:strRef>
                </c:tx>
                <c:spPr>
                  <a:ln w="28575" cap="rnd">
                    <a:solidFill>
                      <a:schemeClr val="accent6">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Electricity'!$B$39:$G$39</c15:sqref>
                        </c15:formulaRef>
                      </c:ext>
                    </c:extLst>
                    <c:numCache>
                      <c:formatCode>General</c:formatCode>
                      <c:ptCount val="6"/>
                      <c:pt idx="0">
                        <c:v>661577</c:v>
                      </c:pt>
                      <c:pt idx="4">
                        <c:v>730582</c:v>
                      </c:pt>
                      <c:pt idx="5">
                        <c:v>959006</c:v>
                      </c:pt>
                    </c:numCache>
                  </c:numRef>
                </c:val>
                <c:smooth val="0"/>
                <c:extLst xmlns:c15="http://schemas.microsoft.com/office/drawing/2012/chart">
                  <c:ext xmlns:c16="http://schemas.microsoft.com/office/drawing/2014/chart" uri="{C3380CC4-5D6E-409C-BE32-E72D297353CC}">
                    <c16:uniqueId val="{00000015-1D57-4E2D-8AD0-89C74DB87833}"/>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'C3. Electricity'!$A$41</c15:sqref>
                        </c15:formulaRef>
                      </c:ext>
                    </c:extLst>
                    <c:strCache>
                      <c:ptCount val="1"/>
                      <c:pt idx="0">
                        <c:v>Lakshadweep</c:v>
                      </c:pt>
                    </c:strCache>
                  </c:strRef>
                </c:tx>
                <c:spPr>
                  <a:ln w="28575" cap="rnd">
                    <a:solidFill>
                      <a:schemeClr val="accent2">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Electricity'!$B$41:$G$41</c15:sqref>
                        </c15:formulaRef>
                      </c:ext>
                    </c:extLst>
                    <c:numCache>
                      <c:formatCode>General</c:formatCode>
                      <c:ptCount val="6"/>
                      <c:pt idx="0">
                        <c:v>345000</c:v>
                      </c:pt>
                      <c:pt idx="4">
                        <c:v>369250</c:v>
                      </c:pt>
                      <c:pt idx="5">
                        <c:v>473750</c:v>
                      </c:pt>
                    </c:numCache>
                  </c:numRef>
                </c:val>
                <c:smooth val="0"/>
                <c:extLst xmlns:c15="http://schemas.microsoft.com/office/drawing/2012/chart">
                  <c:ext xmlns:c16="http://schemas.microsoft.com/office/drawing/2014/chart" uri="{C3380CC4-5D6E-409C-BE32-E72D297353CC}">
                    <c16:uniqueId val="{00000016-1D57-4E2D-8AD0-89C74DB87833}"/>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'C3. Electricity'!$A$42</c15:sqref>
                        </c15:formulaRef>
                      </c:ext>
                    </c:extLst>
                    <c:strCache>
                      <c:ptCount val="1"/>
                      <c:pt idx="0">
                        <c:v>Madhya Pradesh</c:v>
                      </c:pt>
                    </c:strCache>
                  </c:strRef>
                </c:tx>
                <c:spPr>
                  <a:ln w="28575" cap="rnd">
                    <a:solidFill>
                      <a:schemeClr val="accent3">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Electricity'!$B$42:$G$42</c15:sqref>
                        </c15:formulaRef>
                      </c:ext>
                    </c:extLst>
                    <c:numCache>
                      <c:formatCode>General</c:formatCode>
                      <c:ptCount val="6"/>
                      <c:pt idx="0">
                        <c:v>391721</c:v>
                      </c:pt>
                      <c:pt idx="4">
                        <c:v>414699</c:v>
                      </c:pt>
                      <c:pt idx="5">
                        <c:v>497904</c:v>
                      </c:pt>
                    </c:numCache>
                  </c:numRef>
                </c:val>
                <c:smooth val="0"/>
                <c:extLst xmlns:c15="http://schemas.microsoft.com/office/drawing/2012/chart">
                  <c:ext xmlns:c16="http://schemas.microsoft.com/office/drawing/2014/chart" uri="{C3380CC4-5D6E-409C-BE32-E72D297353CC}">
                    <c16:uniqueId val="{00000017-1D57-4E2D-8AD0-89C74DB87833}"/>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'C3. Electricity'!$A$43</c15:sqref>
                        </c15:formulaRef>
                      </c:ext>
                    </c:extLst>
                    <c:strCache>
                      <c:ptCount val="1"/>
                      <c:pt idx="0">
                        <c:v>Maharashtra</c:v>
                      </c:pt>
                    </c:strCache>
                  </c:strRef>
                </c:tx>
                <c:spPr>
                  <a:ln w="28575" cap="rnd">
                    <a:solidFill>
                      <a:schemeClr val="accent4">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Electricity'!$B$43:$G$43</c15:sqref>
                        </c15:formulaRef>
                      </c:ext>
                    </c:extLst>
                    <c:numCache>
                      <c:formatCode>General</c:formatCode>
                      <c:ptCount val="6"/>
                      <c:pt idx="0">
                        <c:v>685084</c:v>
                      </c:pt>
                      <c:pt idx="4">
                        <c:v>824559</c:v>
                      </c:pt>
                      <c:pt idx="5">
                        <c:v>911654</c:v>
                      </c:pt>
                    </c:numCache>
                  </c:numRef>
                </c:val>
                <c:smooth val="0"/>
                <c:extLst xmlns:c15="http://schemas.microsoft.com/office/drawing/2012/chart">
                  <c:ext xmlns:c16="http://schemas.microsoft.com/office/drawing/2014/chart" uri="{C3380CC4-5D6E-409C-BE32-E72D297353CC}">
                    <c16:uniqueId val="{00000018-1D57-4E2D-8AD0-89C74DB87833}"/>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'C3. Electricity'!$A$44</c15:sqref>
                        </c15:formulaRef>
                      </c:ext>
                    </c:extLst>
                    <c:strCache>
                      <c:ptCount val="1"/>
                      <c:pt idx="0">
                        <c:v>Manipur</c:v>
                      </c:pt>
                    </c:strCache>
                  </c:strRef>
                </c:tx>
                <c:spPr>
                  <a:ln w="28575" cap="rnd">
                    <a:solidFill>
                      <a:schemeClr val="accent5">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Electricity'!$B$44:$G$44</c15:sqref>
                        </c15:formulaRef>
                      </c:ext>
                    </c:extLst>
                    <c:numCache>
                      <c:formatCode>General</c:formatCode>
                      <c:ptCount val="6"/>
                      <c:pt idx="0">
                        <c:v>75632</c:v>
                      </c:pt>
                      <c:pt idx="4">
                        <c:v>111107</c:v>
                      </c:pt>
                      <c:pt idx="5">
                        <c:v>152213</c:v>
                      </c:pt>
                    </c:numCache>
                  </c:numRef>
                </c:val>
                <c:smooth val="0"/>
                <c:extLst xmlns:c15="http://schemas.microsoft.com/office/drawing/2012/chart">
                  <c:ext xmlns:c16="http://schemas.microsoft.com/office/drawing/2014/chart" uri="{C3380CC4-5D6E-409C-BE32-E72D297353CC}">
                    <c16:uniqueId val="{00000004-1D57-4E2D-8AD0-89C74DB87833}"/>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'C3. Electricity'!$A$45</c15:sqref>
                        </c15:formulaRef>
                      </c:ext>
                    </c:extLst>
                    <c:strCache>
                      <c:ptCount val="1"/>
                      <c:pt idx="0">
                        <c:v>Meghalaya</c:v>
                      </c:pt>
                    </c:strCache>
                  </c:strRef>
                </c:tx>
                <c:spPr>
                  <a:ln w="28575" cap="rnd">
                    <a:solidFill>
                      <a:schemeClr val="accent6">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Electricity'!$B$45:$G$45</c15:sqref>
                        </c15:formulaRef>
                      </c:ext>
                    </c:extLst>
                    <c:numCache>
                      <c:formatCode>General</c:formatCode>
                      <c:ptCount val="6"/>
                      <c:pt idx="0">
                        <c:v>388091</c:v>
                      </c:pt>
                      <c:pt idx="4">
                        <c:v>414674</c:v>
                      </c:pt>
                      <c:pt idx="5">
                        <c:v>522978</c:v>
                      </c:pt>
                    </c:numCache>
                  </c:numRef>
                </c:val>
                <c:smooth val="0"/>
                <c:extLst xmlns:c15="http://schemas.microsoft.com/office/drawing/2012/chart">
                  <c:ext xmlns:c16="http://schemas.microsoft.com/office/drawing/2014/chart" uri="{C3380CC4-5D6E-409C-BE32-E72D297353CC}">
                    <c16:uniqueId val="{00000019-1D57-4E2D-8AD0-89C74DB87833}"/>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'C3. Electricity'!$A$46</c15:sqref>
                        </c15:formulaRef>
                      </c:ext>
                    </c:extLst>
                    <c:strCache>
                      <c:ptCount val="1"/>
                      <c:pt idx="0">
                        <c:v>Mizoram</c:v>
                      </c:pt>
                    </c:strCache>
                  </c:strRef>
                </c:tx>
                <c:spPr>
                  <a:ln w="28575" cap="rnd">
                    <a:solidFill>
                      <a:schemeClr val="accent1">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Electricity'!$B$46:$G$46</c15:sqref>
                        </c15:formulaRef>
                      </c:ext>
                    </c:extLst>
                    <c:numCache>
                      <c:formatCode>General</c:formatCode>
                      <c:ptCount val="6"/>
                      <c:pt idx="0">
                        <c:v>184990</c:v>
                      </c:pt>
                      <c:pt idx="4">
                        <c:v>237560</c:v>
                      </c:pt>
                      <c:pt idx="5">
                        <c:v>280980</c:v>
                      </c:pt>
                    </c:numCache>
                  </c:numRef>
                </c:val>
                <c:smooth val="0"/>
                <c:extLst xmlns:c15="http://schemas.microsoft.com/office/drawing/2012/chart">
                  <c:ext xmlns:c16="http://schemas.microsoft.com/office/drawing/2014/chart" uri="{C3380CC4-5D6E-409C-BE32-E72D297353CC}">
                    <c16:uniqueId val="{0000001A-1D57-4E2D-8AD0-89C74DB87833}"/>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'C3. Electricity'!$A$47</c15:sqref>
                        </c15:formulaRef>
                      </c:ext>
                    </c:extLst>
                    <c:strCache>
                      <c:ptCount val="1"/>
                      <c:pt idx="0">
                        <c:v>Nagaland</c:v>
                      </c:pt>
                    </c:strCache>
                  </c:strRef>
                </c:tx>
                <c:spPr>
                  <a:ln w="28575" cap="rnd">
                    <a:solidFill>
                      <a:schemeClr val="accent2">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Electricity'!$B$47:$G$47</c15:sqref>
                        </c15:formulaRef>
                      </c:ext>
                    </c:extLst>
                    <c:numCache>
                      <c:formatCode>General</c:formatCode>
                      <c:ptCount val="6"/>
                      <c:pt idx="0">
                        <c:v>83821</c:v>
                      </c:pt>
                      <c:pt idx="4">
                        <c:v>128955</c:v>
                      </c:pt>
                      <c:pt idx="5">
                        <c:v>143074</c:v>
                      </c:pt>
                    </c:numCache>
                  </c:numRef>
                </c:val>
                <c:smooth val="0"/>
                <c:extLst xmlns:c15="http://schemas.microsoft.com/office/drawing/2012/chart">
                  <c:ext xmlns:c16="http://schemas.microsoft.com/office/drawing/2014/chart" uri="{C3380CC4-5D6E-409C-BE32-E72D297353CC}">
                    <c16:uniqueId val="{0000001B-1D57-4E2D-8AD0-89C74DB87833}"/>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'C3. Electricity'!$A$48</c15:sqref>
                        </c15:formulaRef>
                      </c:ext>
                    </c:extLst>
                    <c:strCache>
                      <c:ptCount val="1"/>
                      <c:pt idx="0">
                        <c:v>Orissa</c:v>
                      </c:pt>
                    </c:strCache>
                  </c:strRef>
                </c:tx>
                <c:spPr>
                  <a:ln w="28575" cap="rnd">
                    <a:solidFill>
                      <a:schemeClr val="accent3">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Electricity'!$B$48:$G$48</c15:sqref>
                        </c15:formulaRef>
                      </c:ext>
                    </c:extLst>
                    <c:numCache>
                      <c:formatCode>General</c:formatCode>
                      <c:ptCount val="6"/>
                      <c:pt idx="0">
                        <c:v>516808</c:v>
                      </c:pt>
                      <c:pt idx="4">
                        <c:v>745089</c:v>
                      </c:pt>
                      <c:pt idx="5">
                        <c:v>783812</c:v>
                      </c:pt>
                    </c:numCache>
                  </c:numRef>
                </c:val>
                <c:smooth val="0"/>
                <c:extLst xmlns:c15="http://schemas.microsoft.com/office/drawing/2012/chart">
                  <c:ext xmlns:c16="http://schemas.microsoft.com/office/drawing/2014/chart" uri="{C3380CC4-5D6E-409C-BE32-E72D297353CC}">
                    <c16:uniqueId val="{0000001C-1D57-4E2D-8AD0-89C74DB87833}"/>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'C3. Electricity'!$A$49</c15:sqref>
                        </c15:formulaRef>
                      </c:ext>
                    </c:extLst>
                    <c:strCache>
                      <c:ptCount val="1"/>
                      <c:pt idx="0">
                        <c:v>Pondicherry</c:v>
                      </c:pt>
                    </c:strCache>
                  </c:strRef>
                </c:tx>
                <c:spPr>
                  <a:ln w="28575" cap="rnd">
                    <a:solidFill>
                      <a:schemeClr val="accent4">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Electricity'!$B$49:$G$49</c15:sqref>
                        </c15:formulaRef>
                      </c:ext>
                    </c:extLst>
                    <c:numCache>
                      <c:formatCode>General</c:formatCode>
                      <c:ptCount val="6"/>
                      <c:pt idx="0">
                        <c:v>2079047</c:v>
                      </c:pt>
                      <c:pt idx="4">
                        <c:v>1528489</c:v>
                      </c:pt>
                      <c:pt idx="5">
                        <c:v>1756121</c:v>
                      </c:pt>
                    </c:numCache>
                  </c:numRef>
                </c:val>
                <c:smooth val="0"/>
                <c:extLst xmlns:c15="http://schemas.microsoft.com/office/drawing/2012/chart">
                  <c:ext xmlns:c16="http://schemas.microsoft.com/office/drawing/2014/chart" uri="{C3380CC4-5D6E-409C-BE32-E72D297353CC}">
                    <c16:uniqueId val="{0000001D-1D57-4E2D-8AD0-89C74DB87833}"/>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'C3. Electricity'!$A$50</c15:sqref>
                        </c15:formulaRef>
                      </c:ext>
                    </c:extLst>
                    <c:strCache>
                      <c:ptCount val="1"/>
                      <c:pt idx="0">
                        <c:v>Punjab</c:v>
                      </c:pt>
                    </c:strCache>
                  </c:strRef>
                </c:tx>
                <c:spPr>
                  <a:ln w="28575" cap="rnd">
                    <a:solidFill>
                      <a:schemeClr val="accent5">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Electricity'!$B$50:$G$50</c15:sqref>
                        </c15:formulaRef>
                      </c:ext>
                    </c:extLst>
                    <c:numCache>
                      <c:formatCode>General</c:formatCode>
                      <c:ptCount val="6"/>
                      <c:pt idx="0">
                        <c:v>1159160</c:v>
                      </c:pt>
                      <c:pt idx="4">
                        <c:v>1220941</c:v>
                      </c:pt>
                      <c:pt idx="5">
                        <c:v>1313631</c:v>
                      </c:pt>
                    </c:numCache>
                  </c:numRef>
                </c:val>
                <c:smooth val="0"/>
                <c:extLst xmlns:c15="http://schemas.microsoft.com/office/drawing/2012/chart">
                  <c:ext xmlns:c16="http://schemas.microsoft.com/office/drawing/2014/chart" uri="{C3380CC4-5D6E-409C-BE32-E72D297353CC}">
                    <c16:uniqueId val="{00000005-1D57-4E2D-8AD0-89C74DB87833}"/>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'C3. Electricity'!$A$52</c15:sqref>
                        </c15:formulaRef>
                      </c:ext>
                    </c:extLst>
                    <c:strCache>
                      <c:ptCount val="1"/>
                      <c:pt idx="0">
                        <c:v>Sikkim</c:v>
                      </c:pt>
                    </c:strCache>
                  </c:strRef>
                </c:tx>
                <c:spPr>
                  <a:ln w="28575" cap="rnd">
                    <a:solidFill>
                      <a:schemeClr val="accent1">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Electricity'!$B$52:$G$52</c15:sqref>
                        </c15:formulaRef>
                      </c:ext>
                    </c:extLst>
                    <c:numCache>
                      <c:formatCode>General</c:formatCode>
                      <c:ptCount val="6"/>
                      <c:pt idx="0">
                        <c:v>441102</c:v>
                      </c:pt>
                      <c:pt idx="4">
                        <c:v>553475</c:v>
                      </c:pt>
                      <c:pt idx="5">
                        <c:v>621677</c:v>
                      </c:pt>
                    </c:numCache>
                  </c:numRef>
                </c:val>
                <c:smooth val="0"/>
                <c:extLst xmlns:c15="http://schemas.microsoft.com/office/drawing/2012/chart">
                  <c:ext xmlns:c16="http://schemas.microsoft.com/office/drawing/2014/chart" uri="{C3380CC4-5D6E-409C-BE32-E72D297353CC}">
                    <c16:uniqueId val="{0000001F-1D57-4E2D-8AD0-89C74DB87833}"/>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'C3. Electricity'!$A$53</c15:sqref>
                        </c15:formulaRef>
                      </c:ext>
                    </c:extLst>
                    <c:strCache>
                      <c:ptCount val="1"/>
                      <c:pt idx="0">
                        <c:v>Tamil Nadu</c:v>
                      </c:pt>
                    </c:strCache>
                  </c:strRef>
                </c:tx>
                <c:spPr>
                  <a:ln w="28575" cap="rnd">
                    <a:solidFill>
                      <a:schemeClr val="accent2">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Electricity'!$B$53:$G$53</c15:sqref>
                        </c15:formulaRef>
                      </c:ext>
                    </c:extLst>
                    <c:numCache>
                      <c:formatCode>General</c:formatCode>
                      <c:ptCount val="6"/>
                      <c:pt idx="0">
                        <c:v>892464</c:v>
                      </c:pt>
                      <c:pt idx="4">
                        <c:v>1017434</c:v>
                      </c:pt>
                      <c:pt idx="5">
                        <c:v>1008350</c:v>
                      </c:pt>
                    </c:numCache>
                  </c:numRef>
                </c:val>
                <c:smooth val="0"/>
                <c:extLst xmlns:c15="http://schemas.microsoft.com/office/drawing/2012/chart">
                  <c:ext xmlns:c16="http://schemas.microsoft.com/office/drawing/2014/chart" uri="{C3380CC4-5D6E-409C-BE32-E72D297353CC}">
                    <c16:uniqueId val="{00000020-1D57-4E2D-8AD0-89C74DB87833}"/>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'C3. Electricity'!$A$54</c15:sqref>
                        </c15:formulaRef>
                      </c:ext>
                    </c:extLst>
                    <c:strCache>
                      <c:ptCount val="1"/>
                      <c:pt idx="0">
                        <c:v>Tripura</c:v>
                      </c:pt>
                    </c:strCache>
                  </c:strRef>
                </c:tx>
                <c:spPr>
                  <a:ln w="28575" cap="rnd">
                    <a:solidFill>
                      <a:schemeClr val="accent3">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Electricity'!$B$54:$G$54</c15:sqref>
                        </c15:formulaRef>
                      </c:ext>
                    </c:extLst>
                    <c:numCache>
                      <c:formatCode>General</c:formatCode>
                      <c:ptCount val="6"/>
                      <c:pt idx="0">
                        <c:v>113986</c:v>
                      </c:pt>
                      <c:pt idx="4">
                        <c:v>158011</c:v>
                      </c:pt>
                      <c:pt idx="5">
                        <c:v>196030</c:v>
                      </c:pt>
                    </c:numCache>
                  </c:numRef>
                </c:val>
                <c:smooth val="0"/>
                <c:extLst xmlns:c15="http://schemas.microsoft.com/office/drawing/2012/chart">
                  <c:ext xmlns:c16="http://schemas.microsoft.com/office/drawing/2014/chart" uri="{C3380CC4-5D6E-409C-BE32-E72D297353CC}">
                    <c16:uniqueId val="{00000021-1D57-4E2D-8AD0-89C74DB87833}"/>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'C3. Electricity'!$A$55</c15:sqref>
                        </c15:formulaRef>
                      </c:ext>
                    </c:extLst>
                    <c:strCache>
                      <c:ptCount val="1"/>
                      <c:pt idx="0">
                        <c:v>Uttar Pradesh</c:v>
                      </c:pt>
                    </c:strCache>
                  </c:strRef>
                </c:tx>
                <c:spPr>
                  <a:ln w="28575" cap="rnd">
                    <a:solidFill>
                      <a:schemeClr val="accent4">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Electricity'!$B$55:$G$55</c15:sqref>
                        </c15:formulaRef>
                      </c:ext>
                    </c:extLst>
                    <c:numCache>
                      <c:formatCode>General</c:formatCode>
                      <c:ptCount val="6"/>
                      <c:pt idx="0">
                        <c:v>239750</c:v>
                      </c:pt>
                      <c:pt idx="4">
                        <c:v>269751</c:v>
                      </c:pt>
                      <c:pt idx="5">
                        <c:v>319831</c:v>
                      </c:pt>
                    </c:numCache>
                  </c:numRef>
                </c:val>
                <c:smooth val="0"/>
                <c:extLst xmlns:c15="http://schemas.microsoft.com/office/drawing/2012/chart">
                  <c:ext xmlns:c16="http://schemas.microsoft.com/office/drawing/2014/chart" uri="{C3380CC4-5D6E-409C-BE32-E72D297353CC}">
                    <c16:uniqueId val="{00000022-1D57-4E2D-8AD0-89C74DB87833}"/>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'C3. Electricity'!$A$56</c15:sqref>
                        </c15:formulaRef>
                      </c:ext>
                    </c:extLst>
                    <c:strCache>
                      <c:ptCount val="1"/>
                      <c:pt idx="0">
                        <c:v>Uttarakhand</c:v>
                      </c:pt>
                    </c:strCache>
                  </c:strRef>
                </c:tx>
                <c:spPr>
                  <a:ln w="28575" cap="rnd">
                    <a:solidFill>
                      <a:schemeClr val="accent5">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Electricity'!$B$56:$G$56</c15:sqref>
                        </c15:formulaRef>
                      </c:ext>
                    </c:extLst>
                    <c:numCache>
                      <c:formatCode>General</c:formatCode>
                      <c:ptCount val="6"/>
                      <c:pt idx="0">
                        <c:v>548490</c:v>
                      </c:pt>
                      <c:pt idx="4">
                        <c:v>790273</c:v>
                      </c:pt>
                      <c:pt idx="5">
                        <c:v>937260</c:v>
                      </c:pt>
                    </c:numCache>
                  </c:numRef>
                </c:val>
                <c:smooth val="0"/>
                <c:extLst xmlns:c15="http://schemas.microsoft.com/office/drawing/2012/chart">
                  <c:ext xmlns:c16="http://schemas.microsoft.com/office/drawing/2014/chart" uri="{C3380CC4-5D6E-409C-BE32-E72D297353CC}">
                    <c16:uniqueId val="{00000023-1D57-4E2D-8AD0-89C74DB87833}"/>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'C3. Electricity'!$A$57</c15:sqref>
                        </c15:formulaRef>
                      </c:ext>
                    </c:extLst>
                    <c:strCache>
                      <c:ptCount val="1"/>
                      <c:pt idx="0">
                        <c:v>West Bengal</c:v>
                      </c:pt>
                    </c:strCache>
                  </c:strRef>
                </c:tx>
                <c:spPr>
                  <a:ln w="28575" cap="rnd">
                    <a:solidFill>
                      <a:schemeClr val="accent6">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'C3. Electricity'!$B$21:$G$21</c15:sqref>
                        </c15:formulaRef>
                      </c:ext>
                    </c:extLst>
                    <c:strCache>
                      <c:ptCount val="6"/>
                      <c:pt idx="0">
                        <c:v>2007-08</c:v>
                      </c:pt>
                      <c:pt idx="2">
                        <c:v>2008-09</c:v>
                      </c:pt>
                      <c:pt idx="3">
                        <c:v>2010-11</c:v>
                      </c:pt>
                      <c:pt idx="4">
                        <c:v>2011-12</c:v>
                      </c:pt>
                      <c:pt idx="5">
                        <c:v>2012-13</c:v>
                      </c:pt>
                    </c:strCache>
                  </c:strRef>
                </c:cat>
                <c:val>
                  <c:numRef>
                    <c:extLst xmlns:c15="http://schemas.microsoft.com/office/drawing/2012/chart">
                      <c:ext xmlns:c15="http://schemas.microsoft.com/office/drawing/2012/chart" uri="{02D57815-91ED-43cb-92C2-25804820EDAC}">
                        <c15:formulaRef>
                          <c15:sqref>'C3. Electricity'!$B$57:$G$57</c15:sqref>
                        </c15:formulaRef>
                      </c:ext>
                    </c:extLst>
                    <c:numCache>
                      <c:formatCode>General</c:formatCode>
                      <c:ptCount val="6"/>
                      <c:pt idx="0">
                        <c:v>318178</c:v>
                      </c:pt>
                      <c:pt idx="4">
                        <c:v>386732</c:v>
                      </c:pt>
                      <c:pt idx="5">
                        <c:v>423565</c:v>
                      </c:pt>
                    </c:numCache>
                  </c:numRef>
                </c:val>
                <c:smooth val="0"/>
                <c:extLst xmlns:c15="http://schemas.microsoft.com/office/drawing/2012/chart">
                  <c:ext xmlns:c16="http://schemas.microsoft.com/office/drawing/2014/chart" uri="{C3380CC4-5D6E-409C-BE32-E72D297353CC}">
                    <c16:uniqueId val="{00000006-1D57-4E2D-8AD0-89C74DB87833}"/>
                  </c:ext>
                </c:extLst>
              </c15:ser>
            </c15:filteredLineSeries>
          </c:ext>
        </c:extLst>
      </c:lineChart>
      <c:catAx>
        <c:axId val="1604325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9382192"/>
        <c:crosses val="autoZero"/>
        <c:auto val="1"/>
        <c:lblAlgn val="ctr"/>
        <c:lblOffset val="100"/>
        <c:noMultiLvlLbl val="0"/>
      </c:catAx>
      <c:valAx>
        <c:axId val="16093821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kwh/thousand population</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4325232"/>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'C4. PrimaryEduc'!$A$8</c:f>
          <c:strCache>
            <c:ptCount val="1"/>
            <c:pt idx="0">
              <c:v>C4. Net Enrollment Ratio in upper primary (2009-10)</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005965155206295E-2"/>
          <c:y val="0.12706777945060099"/>
          <c:w val="0.89891430146680096"/>
          <c:h val="0.77040641666290099"/>
        </c:manualLayout>
      </c:layout>
      <c:lineChart>
        <c:grouping val="standard"/>
        <c:varyColors val="0"/>
        <c:ser>
          <c:idx val="0"/>
          <c:order val="0"/>
          <c:tx>
            <c:strRef>
              <c:f>'C4. PrimaryEduc'!$A$11</c:f>
              <c:strCache>
                <c:ptCount val="1"/>
                <c:pt idx="0">
                  <c:v>Andaman and Nicobar Islands</c:v>
                </c:pt>
              </c:strCache>
              <c:extLst xmlns:c15="http://schemas.microsoft.com/office/drawing/2012/chart"/>
            </c:strRef>
          </c:tx>
          <c:spPr>
            <a:ln w="28575" cap="rnd">
              <a:solidFill>
                <a:schemeClr val="accent1"/>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PrimaryEduc'!$B$11:$F$11</c:f>
              <c:extLst xmlns:c15="http://schemas.microsoft.com/office/drawing/2012/chart"/>
            </c:numRef>
          </c:val>
          <c:smooth val="0"/>
          <c:extLst xmlns:c15="http://schemas.microsoft.com/office/drawing/2012/chart">
            <c:ext xmlns:c16="http://schemas.microsoft.com/office/drawing/2014/chart" uri="{C3380CC4-5D6E-409C-BE32-E72D297353CC}">
              <c16:uniqueId val="{00000005-7FEB-4042-9495-73A07AAEF317}"/>
            </c:ext>
          </c:extLst>
        </c:ser>
        <c:ser>
          <c:idx val="1"/>
          <c:order val="1"/>
          <c:tx>
            <c:strRef>
              <c:f>'C4. PrimaryEduc'!$A$12</c:f>
              <c:strCache>
                <c:ptCount val="1"/>
                <c:pt idx="0">
                  <c:v>Andhra Pradesh</c:v>
                </c:pt>
              </c:strCache>
            </c:strRef>
          </c:tx>
          <c:spPr>
            <a:ln w="28575" cap="rnd">
              <a:solidFill>
                <a:schemeClr val="accent1"/>
              </a:solidFill>
              <a:round/>
            </a:ln>
            <a:effectLst/>
          </c:spPr>
          <c:marker>
            <c:symbol val="none"/>
          </c:marker>
          <c:cat>
            <c:strRef>
              <c:f>'C4. PrimaryEduc'!$B$10:$F$10</c:f>
              <c:strCache>
                <c:ptCount val="5"/>
                <c:pt idx="0">
                  <c:v>2005-06</c:v>
                </c:pt>
                <c:pt idx="1">
                  <c:v>2006-07</c:v>
                </c:pt>
                <c:pt idx="2">
                  <c:v>2007-08</c:v>
                </c:pt>
                <c:pt idx="3">
                  <c:v>2008-09</c:v>
                </c:pt>
                <c:pt idx="4">
                  <c:v>2009-10</c:v>
                </c:pt>
              </c:strCache>
            </c:strRef>
          </c:cat>
          <c:val>
            <c:numRef>
              <c:f>'C4. PrimaryEduc'!$B$12:$F$12</c:f>
              <c:numCache>
                <c:formatCode>General</c:formatCode>
                <c:ptCount val="5"/>
                <c:pt idx="0">
                  <c:v>0.5302</c:v>
                </c:pt>
                <c:pt idx="1">
                  <c:v>0.55149999999999999</c:v>
                </c:pt>
                <c:pt idx="2">
                  <c:v>0.57499999999999996</c:v>
                </c:pt>
                <c:pt idx="3">
                  <c:v>0.58109999999999995</c:v>
                </c:pt>
                <c:pt idx="4">
                  <c:v>0.58950000000000002</c:v>
                </c:pt>
              </c:numCache>
            </c:numRef>
          </c:val>
          <c:smooth val="0"/>
          <c:extLst>
            <c:ext xmlns:c16="http://schemas.microsoft.com/office/drawing/2014/chart" uri="{C3380CC4-5D6E-409C-BE32-E72D297353CC}">
              <c16:uniqueId val="{00000000-7FEB-4042-9495-73A07AAEF317}"/>
            </c:ext>
          </c:extLst>
        </c:ser>
        <c:ser>
          <c:idx val="2"/>
          <c:order val="2"/>
          <c:tx>
            <c:strRef>
              <c:f>'C4. PrimaryEduc'!$A$13</c:f>
              <c:strCache>
                <c:ptCount val="1"/>
                <c:pt idx="0">
                  <c:v>Arunachal Pradesh</c:v>
                </c:pt>
              </c:strCache>
              <c:extLst xmlns:c15="http://schemas.microsoft.com/office/drawing/2012/chart"/>
            </c:strRef>
          </c:tx>
          <c:spPr>
            <a:ln w="28575" cap="rnd">
              <a:solidFill>
                <a:schemeClr val="accent3"/>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PrimaryEduc'!$B$13:$F$13</c:f>
              <c:extLst xmlns:c15="http://schemas.microsoft.com/office/drawing/2012/chart"/>
            </c:numRef>
          </c:val>
          <c:smooth val="0"/>
          <c:extLst xmlns:c15="http://schemas.microsoft.com/office/drawing/2012/chart">
            <c:ext xmlns:c16="http://schemas.microsoft.com/office/drawing/2014/chart" uri="{C3380CC4-5D6E-409C-BE32-E72D297353CC}">
              <c16:uniqueId val="{00000006-7FEB-4042-9495-73A07AAEF317}"/>
            </c:ext>
          </c:extLst>
        </c:ser>
        <c:ser>
          <c:idx val="3"/>
          <c:order val="3"/>
          <c:tx>
            <c:strRef>
              <c:f>'C4. PrimaryEduc'!$A$14</c:f>
              <c:strCache>
                <c:ptCount val="1"/>
                <c:pt idx="0">
                  <c:v>Assam</c:v>
                </c:pt>
              </c:strCache>
            </c:strRef>
          </c:tx>
          <c:spPr>
            <a:ln w="28575" cap="rnd">
              <a:solidFill>
                <a:schemeClr val="accent2"/>
              </a:solidFill>
              <a:round/>
            </a:ln>
            <a:effectLst/>
          </c:spPr>
          <c:marker>
            <c:symbol val="none"/>
          </c:marker>
          <c:cat>
            <c:strRef>
              <c:f>'C4. PrimaryEduc'!$B$10:$F$10</c:f>
              <c:strCache>
                <c:ptCount val="5"/>
                <c:pt idx="0">
                  <c:v>2005-06</c:v>
                </c:pt>
                <c:pt idx="1">
                  <c:v>2006-07</c:v>
                </c:pt>
                <c:pt idx="2">
                  <c:v>2007-08</c:v>
                </c:pt>
                <c:pt idx="3">
                  <c:v>2008-09</c:v>
                </c:pt>
                <c:pt idx="4">
                  <c:v>2009-10</c:v>
                </c:pt>
              </c:strCache>
            </c:strRef>
          </c:cat>
          <c:val>
            <c:numRef>
              <c:f>'C4. PrimaryEduc'!$B$14:$F$14</c:f>
              <c:numCache>
                <c:formatCode>General</c:formatCode>
                <c:ptCount val="5"/>
                <c:pt idx="0">
                  <c:v>0.35009999999999997</c:v>
                </c:pt>
                <c:pt idx="1">
                  <c:v>0.4975</c:v>
                </c:pt>
                <c:pt idx="2">
                  <c:v>0.63280000000000003</c:v>
                </c:pt>
                <c:pt idx="3">
                  <c:v>0.71650000000000003</c:v>
                </c:pt>
                <c:pt idx="4">
                  <c:v>0.70219999999999994</c:v>
                </c:pt>
              </c:numCache>
            </c:numRef>
          </c:val>
          <c:smooth val="0"/>
          <c:extLst>
            <c:ext xmlns:c16="http://schemas.microsoft.com/office/drawing/2014/chart" uri="{C3380CC4-5D6E-409C-BE32-E72D297353CC}">
              <c16:uniqueId val="{00000001-7FEB-4042-9495-73A07AAEF317}"/>
            </c:ext>
          </c:extLst>
        </c:ser>
        <c:ser>
          <c:idx val="4"/>
          <c:order val="4"/>
          <c:tx>
            <c:strRef>
              <c:f>'C4. PrimaryEduc'!$A$15</c:f>
              <c:strCache>
                <c:ptCount val="1"/>
                <c:pt idx="0">
                  <c:v>Bihar</c:v>
                </c:pt>
              </c:strCache>
            </c:strRef>
          </c:tx>
          <c:spPr>
            <a:ln w="28575" cap="rnd">
              <a:solidFill>
                <a:schemeClr val="accent3"/>
              </a:solidFill>
              <a:round/>
            </a:ln>
            <a:effectLst/>
          </c:spPr>
          <c:marker>
            <c:symbol val="none"/>
          </c:marker>
          <c:cat>
            <c:strRef>
              <c:f>'C4. PrimaryEduc'!$B$10:$F$10</c:f>
              <c:strCache>
                <c:ptCount val="5"/>
                <c:pt idx="0">
                  <c:v>2005-06</c:v>
                </c:pt>
                <c:pt idx="1">
                  <c:v>2006-07</c:v>
                </c:pt>
                <c:pt idx="2">
                  <c:v>2007-08</c:v>
                </c:pt>
                <c:pt idx="3">
                  <c:v>2008-09</c:v>
                </c:pt>
                <c:pt idx="4">
                  <c:v>2009-10</c:v>
                </c:pt>
              </c:strCache>
            </c:strRef>
          </c:cat>
          <c:val>
            <c:numRef>
              <c:f>'C4. PrimaryEduc'!$B$15:$F$15</c:f>
              <c:numCache>
                <c:formatCode>General</c:formatCode>
                <c:ptCount val="5"/>
                <c:pt idx="0">
                  <c:v>0.2646</c:v>
                </c:pt>
                <c:pt idx="1">
                  <c:v>0.32659999999999995</c:v>
                </c:pt>
                <c:pt idx="2">
                  <c:v>0.37209999999999999</c:v>
                </c:pt>
                <c:pt idx="3">
                  <c:v>0.43369999999999997</c:v>
                </c:pt>
                <c:pt idx="4">
                  <c:v>0.48849999999999999</c:v>
                </c:pt>
              </c:numCache>
            </c:numRef>
          </c:val>
          <c:smooth val="0"/>
          <c:extLst>
            <c:ext xmlns:c16="http://schemas.microsoft.com/office/drawing/2014/chart" uri="{C3380CC4-5D6E-409C-BE32-E72D297353CC}">
              <c16:uniqueId val="{00000002-7FEB-4042-9495-73A07AAEF317}"/>
            </c:ext>
          </c:extLst>
        </c:ser>
        <c:ser>
          <c:idx val="5"/>
          <c:order val="5"/>
          <c:tx>
            <c:strRef>
              <c:f>'C4. PrimaryEduc'!$A$16</c:f>
              <c:strCache>
                <c:ptCount val="1"/>
                <c:pt idx="0">
                  <c:v>Chandigarh</c:v>
                </c:pt>
              </c:strCache>
              <c:extLst xmlns:c15="http://schemas.microsoft.com/office/drawing/2012/chart"/>
            </c:strRef>
          </c:tx>
          <c:spPr>
            <a:ln w="28575" cap="rnd">
              <a:solidFill>
                <a:schemeClr val="accent6"/>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PrimaryEduc'!$B$16:$F$16</c:f>
              <c:extLst xmlns:c15="http://schemas.microsoft.com/office/drawing/2012/chart"/>
            </c:numRef>
          </c:val>
          <c:smooth val="0"/>
          <c:extLst xmlns:c15="http://schemas.microsoft.com/office/drawing/2012/chart">
            <c:ext xmlns:c16="http://schemas.microsoft.com/office/drawing/2014/chart" uri="{C3380CC4-5D6E-409C-BE32-E72D297353CC}">
              <c16:uniqueId val="{00000007-7FEB-4042-9495-73A07AAEF317}"/>
            </c:ext>
          </c:extLst>
        </c:ser>
        <c:ser>
          <c:idx val="6"/>
          <c:order val="6"/>
          <c:tx>
            <c:strRef>
              <c:f>'C4. PrimaryEduc'!$A$17</c:f>
              <c:strCache>
                <c:ptCount val="1"/>
                <c:pt idx="0">
                  <c:v>Chhattisgarh</c:v>
                </c:pt>
              </c:strCache>
              <c:extLst xmlns:c15="http://schemas.microsoft.com/office/drawing/2012/chart"/>
            </c:strRef>
          </c:tx>
          <c:spPr>
            <a:ln w="28575" cap="rnd">
              <a:solidFill>
                <a:schemeClr val="accent1">
                  <a:lumMod val="6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PrimaryEduc'!$B$17:$F$17</c:f>
              <c:extLst xmlns:c15="http://schemas.microsoft.com/office/drawing/2012/chart"/>
            </c:numRef>
          </c:val>
          <c:smooth val="0"/>
          <c:extLst xmlns:c15="http://schemas.microsoft.com/office/drawing/2012/chart">
            <c:ext xmlns:c16="http://schemas.microsoft.com/office/drawing/2014/chart" uri="{C3380CC4-5D6E-409C-BE32-E72D297353CC}">
              <c16:uniqueId val="{00000008-7FEB-4042-9495-73A07AAEF317}"/>
            </c:ext>
          </c:extLst>
        </c:ser>
        <c:ser>
          <c:idx val="7"/>
          <c:order val="7"/>
          <c:tx>
            <c:strRef>
              <c:f>'C4. PrimaryEduc'!$A$18</c:f>
              <c:strCache>
                <c:ptCount val="1"/>
                <c:pt idx="0">
                  <c:v>Dadra and Nagar Haveli</c:v>
                </c:pt>
              </c:strCache>
              <c:extLst xmlns:c15="http://schemas.microsoft.com/office/drawing/2012/chart"/>
            </c:strRef>
          </c:tx>
          <c:spPr>
            <a:ln w="28575" cap="rnd">
              <a:solidFill>
                <a:schemeClr val="accent2">
                  <a:lumMod val="6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PrimaryEduc'!$B$18:$F$18</c:f>
              <c:extLst xmlns:c15="http://schemas.microsoft.com/office/drawing/2012/chart"/>
            </c:numRef>
          </c:val>
          <c:smooth val="0"/>
          <c:extLst xmlns:c15="http://schemas.microsoft.com/office/drawing/2012/chart">
            <c:ext xmlns:c16="http://schemas.microsoft.com/office/drawing/2014/chart" uri="{C3380CC4-5D6E-409C-BE32-E72D297353CC}">
              <c16:uniqueId val="{00000009-7FEB-4042-9495-73A07AAEF317}"/>
            </c:ext>
          </c:extLst>
        </c:ser>
        <c:ser>
          <c:idx val="8"/>
          <c:order val="8"/>
          <c:tx>
            <c:strRef>
              <c:f>'C4. PrimaryEduc'!$A$19</c:f>
              <c:strCache>
                <c:ptCount val="1"/>
                <c:pt idx="0">
                  <c:v>Daman and Diu</c:v>
                </c:pt>
              </c:strCache>
              <c:extLst xmlns:c15="http://schemas.microsoft.com/office/drawing/2012/chart"/>
            </c:strRef>
          </c:tx>
          <c:spPr>
            <a:ln w="28575" cap="rnd">
              <a:solidFill>
                <a:schemeClr val="accent3">
                  <a:lumMod val="6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PrimaryEduc'!$B$19:$F$19</c:f>
              <c:extLst xmlns:c15="http://schemas.microsoft.com/office/drawing/2012/chart"/>
            </c:numRef>
          </c:val>
          <c:smooth val="0"/>
          <c:extLst xmlns:c15="http://schemas.microsoft.com/office/drawing/2012/chart">
            <c:ext xmlns:c16="http://schemas.microsoft.com/office/drawing/2014/chart" uri="{C3380CC4-5D6E-409C-BE32-E72D297353CC}">
              <c16:uniqueId val="{0000000A-7FEB-4042-9495-73A07AAEF317}"/>
            </c:ext>
          </c:extLst>
        </c:ser>
        <c:ser>
          <c:idx val="9"/>
          <c:order val="9"/>
          <c:tx>
            <c:strRef>
              <c:f>'C4. PrimaryEduc'!$A$20</c:f>
              <c:strCache>
                <c:ptCount val="1"/>
                <c:pt idx="0">
                  <c:v>Delhi</c:v>
                </c:pt>
              </c:strCache>
              <c:extLst xmlns:c15="http://schemas.microsoft.com/office/drawing/2012/chart"/>
            </c:strRef>
          </c:tx>
          <c:spPr>
            <a:ln w="28575" cap="rnd">
              <a:solidFill>
                <a:schemeClr val="accent4">
                  <a:lumMod val="6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PrimaryEduc'!$B$20:$F$20</c:f>
              <c:extLst xmlns:c15="http://schemas.microsoft.com/office/drawing/2012/chart"/>
            </c:numRef>
          </c:val>
          <c:smooth val="0"/>
          <c:extLst xmlns:c15="http://schemas.microsoft.com/office/drawing/2012/chart">
            <c:ext xmlns:c16="http://schemas.microsoft.com/office/drawing/2014/chart" uri="{C3380CC4-5D6E-409C-BE32-E72D297353CC}">
              <c16:uniqueId val="{0000000B-7FEB-4042-9495-73A07AAEF317}"/>
            </c:ext>
          </c:extLst>
        </c:ser>
        <c:ser>
          <c:idx val="10"/>
          <c:order val="10"/>
          <c:tx>
            <c:strRef>
              <c:f>'C4. PrimaryEduc'!$A$21</c:f>
              <c:strCache>
                <c:ptCount val="1"/>
                <c:pt idx="0">
                  <c:v>Goa</c:v>
                </c:pt>
              </c:strCache>
              <c:extLst xmlns:c15="http://schemas.microsoft.com/office/drawing/2012/chart"/>
            </c:strRef>
          </c:tx>
          <c:spPr>
            <a:ln w="28575" cap="rnd">
              <a:solidFill>
                <a:schemeClr val="accent5">
                  <a:lumMod val="6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PrimaryEduc'!$B$21:$F$21</c:f>
              <c:extLst xmlns:c15="http://schemas.microsoft.com/office/drawing/2012/chart"/>
            </c:numRef>
          </c:val>
          <c:smooth val="0"/>
          <c:extLst xmlns:c15="http://schemas.microsoft.com/office/drawing/2012/chart">
            <c:ext xmlns:c16="http://schemas.microsoft.com/office/drawing/2014/chart" uri="{C3380CC4-5D6E-409C-BE32-E72D297353CC}">
              <c16:uniqueId val="{0000000C-7FEB-4042-9495-73A07AAEF317}"/>
            </c:ext>
          </c:extLst>
        </c:ser>
        <c:ser>
          <c:idx val="11"/>
          <c:order val="11"/>
          <c:tx>
            <c:strRef>
              <c:f>'C4. PrimaryEduc'!$A$22</c:f>
              <c:strCache>
                <c:ptCount val="1"/>
                <c:pt idx="0">
                  <c:v>Gujarat</c:v>
                </c:pt>
              </c:strCache>
              <c:extLst xmlns:c15="http://schemas.microsoft.com/office/drawing/2012/chart"/>
            </c:strRef>
          </c:tx>
          <c:spPr>
            <a:ln w="28575" cap="rnd">
              <a:solidFill>
                <a:schemeClr val="accent6">
                  <a:lumMod val="6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PrimaryEduc'!$B$22:$F$22</c:f>
              <c:extLst xmlns:c15="http://schemas.microsoft.com/office/drawing/2012/chart"/>
            </c:numRef>
          </c:val>
          <c:smooth val="0"/>
          <c:extLst xmlns:c15="http://schemas.microsoft.com/office/drawing/2012/chart">
            <c:ext xmlns:c16="http://schemas.microsoft.com/office/drawing/2014/chart" uri="{C3380CC4-5D6E-409C-BE32-E72D297353CC}">
              <c16:uniqueId val="{0000000D-7FEB-4042-9495-73A07AAEF317}"/>
            </c:ext>
          </c:extLst>
        </c:ser>
        <c:ser>
          <c:idx val="12"/>
          <c:order val="12"/>
          <c:tx>
            <c:strRef>
              <c:f>'C4. PrimaryEduc'!$A$23</c:f>
              <c:strCache>
                <c:ptCount val="1"/>
                <c:pt idx="0">
                  <c:v>Haryana</c:v>
                </c:pt>
              </c:strCache>
              <c:extLst xmlns:c15="http://schemas.microsoft.com/office/drawing/2012/chart"/>
            </c:strRef>
          </c:tx>
          <c:spPr>
            <a:ln w="28575" cap="rnd">
              <a:solidFill>
                <a:schemeClr val="accent1">
                  <a:lumMod val="80000"/>
                  <a:lumOff val="2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PrimaryEduc'!$B$23:$F$23</c:f>
              <c:extLst xmlns:c15="http://schemas.microsoft.com/office/drawing/2012/chart"/>
            </c:numRef>
          </c:val>
          <c:smooth val="0"/>
          <c:extLst xmlns:c15="http://schemas.microsoft.com/office/drawing/2012/chart">
            <c:ext xmlns:c16="http://schemas.microsoft.com/office/drawing/2014/chart" uri="{C3380CC4-5D6E-409C-BE32-E72D297353CC}">
              <c16:uniqueId val="{0000000E-7FEB-4042-9495-73A07AAEF317}"/>
            </c:ext>
          </c:extLst>
        </c:ser>
        <c:ser>
          <c:idx val="13"/>
          <c:order val="13"/>
          <c:tx>
            <c:strRef>
              <c:f>'C4. PrimaryEduc'!$A$24</c:f>
              <c:strCache>
                <c:ptCount val="1"/>
                <c:pt idx="0">
                  <c:v>Himachal Pradesh</c:v>
                </c:pt>
              </c:strCache>
              <c:extLst xmlns:c15="http://schemas.microsoft.com/office/drawing/2012/chart"/>
            </c:strRef>
          </c:tx>
          <c:spPr>
            <a:ln w="28575" cap="rnd">
              <a:solidFill>
                <a:schemeClr val="accent2">
                  <a:lumMod val="80000"/>
                  <a:lumOff val="2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PrimaryEduc'!$B$24:$F$24</c:f>
              <c:extLst xmlns:c15="http://schemas.microsoft.com/office/drawing/2012/chart"/>
            </c:numRef>
          </c:val>
          <c:smooth val="0"/>
          <c:extLst xmlns:c15="http://schemas.microsoft.com/office/drawing/2012/chart">
            <c:ext xmlns:c16="http://schemas.microsoft.com/office/drawing/2014/chart" uri="{C3380CC4-5D6E-409C-BE32-E72D297353CC}">
              <c16:uniqueId val="{0000000F-7FEB-4042-9495-73A07AAEF317}"/>
            </c:ext>
          </c:extLst>
        </c:ser>
        <c:ser>
          <c:idx val="14"/>
          <c:order val="14"/>
          <c:tx>
            <c:strRef>
              <c:f>'C4. PrimaryEduc'!$A$25</c:f>
              <c:strCache>
                <c:ptCount val="1"/>
                <c:pt idx="0">
                  <c:v>Jammu and Kashmir</c:v>
                </c:pt>
              </c:strCache>
              <c:extLst xmlns:c15="http://schemas.microsoft.com/office/drawing/2012/chart"/>
            </c:strRef>
          </c:tx>
          <c:spPr>
            <a:ln w="28575" cap="rnd">
              <a:solidFill>
                <a:schemeClr val="accent3">
                  <a:lumMod val="80000"/>
                  <a:lumOff val="2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PrimaryEduc'!$B$25:$F$25</c:f>
              <c:extLst xmlns:c15="http://schemas.microsoft.com/office/drawing/2012/chart"/>
            </c:numRef>
          </c:val>
          <c:smooth val="0"/>
          <c:extLst xmlns:c15="http://schemas.microsoft.com/office/drawing/2012/chart">
            <c:ext xmlns:c16="http://schemas.microsoft.com/office/drawing/2014/chart" uri="{C3380CC4-5D6E-409C-BE32-E72D297353CC}">
              <c16:uniqueId val="{00000010-7FEB-4042-9495-73A07AAEF317}"/>
            </c:ext>
          </c:extLst>
        </c:ser>
        <c:ser>
          <c:idx val="15"/>
          <c:order val="15"/>
          <c:tx>
            <c:strRef>
              <c:f>'C4. PrimaryEduc'!$A$26</c:f>
              <c:strCache>
                <c:ptCount val="1"/>
                <c:pt idx="0">
                  <c:v>Jharkhand</c:v>
                </c:pt>
              </c:strCache>
              <c:extLst xmlns:c15="http://schemas.microsoft.com/office/drawing/2012/chart"/>
            </c:strRef>
          </c:tx>
          <c:spPr>
            <a:ln w="28575" cap="rnd">
              <a:solidFill>
                <a:schemeClr val="accent4">
                  <a:lumMod val="80000"/>
                  <a:lumOff val="2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PrimaryEduc'!$B$26:$F$26</c:f>
              <c:extLst xmlns:c15="http://schemas.microsoft.com/office/drawing/2012/chart"/>
            </c:numRef>
          </c:val>
          <c:smooth val="0"/>
          <c:extLst xmlns:c15="http://schemas.microsoft.com/office/drawing/2012/chart">
            <c:ext xmlns:c16="http://schemas.microsoft.com/office/drawing/2014/chart" uri="{C3380CC4-5D6E-409C-BE32-E72D297353CC}">
              <c16:uniqueId val="{00000011-7FEB-4042-9495-73A07AAEF317}"/>
            </c:ext>
          </c:extLst>
        </c:ser>
        <c:ser>
          <c:idx val="16"/>
          <c:order val="16"/>
          <c:tx>
            <c:strRef>
              <c:f>'C4. PrimaryEduc'!$A$27</c:f>
              <c:strCache>
                <c:ptCount val="1"/>
                <c:pt idx="0">
                  <c:v>Karnataka</c:v>
                </c:pt>
              </c:strCache>
              <c:extLst xmlns:c15="http://schemas.microsoft.com/office/drawing/2012/chart"/>
            </c:strRef>
          </c:tx>
          <c:spPr>
            <a:ln w="28575" cap="rnd">
              <a:solidFill>
                <a:schemeClr val="accent5">
                  <a:lumMod val="80000"/>
                  <a:lumOff val="2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PrimaryEduc'!$B$27:$F$27</c:f>
              <c:extLst xmlns:c15="http://schemas.microsoft.com/office/drawing/2012/chart"/>
            </c:numRef>
          </c:val>
          <c:smooth val="0"/>
          <c:extLst xmlns:c15="http://schemas.microsoft.com/office/drawing/2012/chart">
            <c:ext xmlns:c16="http://schemas.microsoft.com/office/drawing/2014/chart" uri="{C3380CC4-5D6E-409C-BE32-E72D297353CC}">
              <c16:uniqueId val="{00000012-7FEB-4042-9495-73A07AAEF317}"/>
            </c:ext>
          </c:extLst>
        </c:ser>
        <c:ser>
          <c:idx val="17"/>
          <c:order val="17"/>
          <c:tx>
            <c:strRef>
              <c:f>'C4. PrimaryEduc'!$A$28</c:f>
              <c:strCache>
                <c:ptCount val="1"/>
                <c:pt idx="0">
                  <c:v>Kerala</c:v>
                </c:pt>
              </c:strCache>
            </c:strRef>
          </c:tx>
          <c:spPr>
            <a:ln w="28575" cap="rnd">
              <a:solidFill>
                <a:schemeClr val="accent4"/>
              </a:solidFill>
              <a:round/>
            </a:ln>
            <a:effectLst/>
          </c:spPr>
          <c:marker>
            <c:symbol val="none"/>
          </c:marker>
          <c:cat>
            <c:strRef>
              <c:f>'C4. PrimaryEduc'!$B$10:$F$10</c:f>
              <c:strCache>
                <c:ptCount val="5"/>
                <c:pt idx="0">
                  <c:v>2005-06</c:v>
                </c:pt>
                <c:pt idx="1">
                  <c:v>2006-07</c:v>
                </c:pt>
                <c:pt idx="2">
                  <c:v>2007-08</c:v>
                </c:pt>
                <c:pt idx="3">
                  <c:v>2008-09</c:v>
                </c:pt>
                <c:pt idx="4">
                  <c:v>2009-10</c:v>
                </c:pt>
              </c:strCache>
            </c:strRef>
          </c:cat>
          <c:val>
            <c:numRef>
              <c:f>'C4. PrimaryEduc'!$B$28:$F$28</c:f>
              <c:numCache>
                <c:formatCode>General</c:formatCode>
                <c:ptCount val="5"/>
                <c:pt idx="0">
                  <c:v>0.58530000000000004</c:v>
                </c:pt>
                <c:pt idx="1">
                  <c:v>0.61240000000000006</c:v>
                </c:pt>
                <c:pt idx="2">
                  <c:v>0.66599999999999993</c:v>
                </c:pt>
                <c:pt idx="3">
                  <c:v>0.65949999999999998</c:v>
                </c:pt>
                <c:pt idx="4">
                  <c:v>0.67610000000000003</c:v>
                </c:pt>
              </c:numCache>
            </c:numRef>
          </c:val>
          <c:smooth val="0"/>
          <c:extLst>
            <c:ext xmlns:c16="http://schemas.microsoft.com/office/drawing/2014/chart" uri="{C3380CC4-5D6E-409C-BE32-E72D297353CC}">
              <c16:uniqueId val="{00000003-7FEB-4042-9495-73A07AAEF317}"/>
            </c:ext>
          </c:extLst>
        </c:ser>
        <c:ser>
          <c:idx val="18"/>
          <c:order val="18"/>
          <c:tx>
            <c:strRef>
              <c:f>'C4. PrimaryEduc'!$A$29</c:f>
              <c:strCache>
                <c:ptCount val="1"/>
                <c:pt idx="0">
                  <c:v>Lakshadweep</c:v>
                </c:pt>
              </c:strCache>
              <c:extLst xmlns:c15="http://schemas.microsoft.com/office/drawing/2012/chart"/>
            </c:strRef>
          </c:tx>
          <c:spPr>
            <a:ln w="28575" cap="rnd">
              <a:solidFill>
                <a:schemeClr val="accent1">
                  <a:lumMod val="8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PrimaryEduc'!$B$29:$F$29</c:f>
              <c:extLst xmlns:c15="http://schemas.microsoft.com/office/drawing/2012/chart"/>
            </c:numRef>
          </c:val>
          <c:smooth val="0"/>
          <c:extLst xmlns:c15="http://schemas.microsoft.com/office/drawing/2012/chart">
            <c:ext xmlns:c16="http://schemas.microsoft.com/office/drawing/2014/chart" uri="{C3380CC4-5D6E-409C-BE32-E72D297353CC}">
              <c16:uniqueId val="{00000013-7FEB-4042-9495-73A07AAEF317}"/>
            </c:ext>
          </c:extLst>
        </c:ser>
        <c:ser>
          <c:idx val="19"/>
          <c:order val="19"/>
          <c:tx>
            <c:strRef>
              <c:f>'C4. PrimaryEduc'!$A$30</c:f>
              <c:strCache>
                <c:ptCount val="1"/>
                <c:pt idx="0">
                  <c:v>Madhya Pradesh</c:v>
                </c:pt>
              </c:strCache>
              <c:extLst xmlns:c15="http://schemas.microsoft.com/office/drawing/2012/chart"/>
            </c:strRef>
          </c:tx>
          <c:spPr>
            <a:ln w="28575" cap="rnd">
              <a:solidFill>
                <a:schemeClr val="accent2">
                  <a:lumMod val="8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PrimaryEduc'!$B$30:$F$30</c:f>
              <c:extLst xmlns:c15="http://schemas.microsoft.com/office/drawing/2012/chart"/>
            </c:numRef>
          </c:val>
          <c:smooth val="0"/>
          <c:extLst xmlns:c15="http://schemas.microsoft.com/office/drawing/2012/chart">
            <c:ext xmlns:c16="http://schemas.microsoft.com/office/drawing/2014/chart" uri="{C3380CC4-5D6E-409C-BE32-E72D297353CC}">
              <c16:uniqueId val="{00000014-7FEB-4042-9495-73A07AAEF317}"/>
            </c:ext>
          </c:extLst>
        </c:ser>
        <c:ser>
          <c:idx val="20"/>
          <c:order val="20"/>
          <c:tx>
            <c:strRef>
              <c:f>'C4. PrimaryEduc'!$A$31</c:f>
              <c:strCache>
                <c:ptCount val="1"/>
                <c:pt idx="0">
                  <c:v>Maharashtra</c:v>
                </c:pt>
              </c:strCache>
              <c:extLst xmlns:c15="http://schemas.microsoft.com/office/drawing/2012/chart"/>
            </c:strRef>
          </c:tx>
          <c:spPr>
            <a:ln w="28575" cap="rnd">
              <a:solidFill>
                <a:schemeClr val="accent3">
                  <a:lumMod val="8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PrimaryEduc'!$B$31:$F$31</c:f>
              <c:extLst xmlns:c15="http://schemas.microsoft.com/office/drawing/2012/chart"/>
            </c:numRef>
          </c:val>
          <c:smooth val="0"/>
          <c:extLst xmlns:c15="http://schemas.microsoft.com/office/drawing/2012/chart">
            <c:ext xmlns:c16="http://schemas.microsoft.com/office/drawing/2014/chart" uri="{C3380CC4-5D6E-409C-BE32-E72D297353CC}">
              <c16:uniqueId val="{00000015-7FEB-4042-9495-73A07AAEF317}"/>
            </c:ext>
          </c:extLst>
        </c:ser>
        <c:ser>
          <c:idx val="21"/>
          <c:order val="21"/>
          <c:tx>
            <c:strRef>
              <c:f>'C4. PrimaryEduc'!$A$32</c:f>
              <c:strCache>
                <c:ptCount val="1"/>
                <c:pt idx="0">
                  <c:v>Manipur</c:v>
                </c:pt>
              </c:strCache>
              <c:extLst xmlns:c15="http://schemas.microsoft.com/office/drawing/2012/chart"/>
            </c:strRef>
          </c:tx>
          <c:spPr>
            <a:ln w="28575" cap="rnd">
              <a:solidFill>
                <a:schemeClr val="accent4">
                  <a:lumMod val="8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PrimaryEduc'!$B$32:$F$32</c:f>
              <c:extLst xmlns:c15="http://schemas.microsoft.com/office/drawing/2012/chart"/>
            </c:numRef>
          </c:val>
          <c:smooth val="0"/>
          <c:extLst xmlns:c15="http://schemas.microsoft.com/office/drawing/2012/chart">
            <c:ext xmlns:c16="http://schemas.microsoft.com/office/drawing/2014/chart" uri="{C3380CC4-5D6E-409C-BE32-E72D297353CC}">
              <c16:uniqueId val="{00000016-7FEB-4042-9495-73A07AAEF317}"/>
            </c:ext>
          </c:extLst>
        </c:ser>
        <c:ser>
          <c:idx val="22"/>
          <c:order val="22"/>
          <c:tx>
            <c:strRef>
              <c:f>'C4. PrimaryEduc'!$A$33</c:f>
              <c:strCache>
                <c:ptCount val="1"/>
                <c:pt idx="0">
                  <c:v>Meghalaya</c:v>
                </c:pt>
              </c:strCache>
              <c:extLst xmlns:c15="http://schemas.microsoft.com/office/drawing/2012/chart"/>
            </c:strRef>
          </c:tx>
          <c:spPr>
            <a:ln w="28575" cap="rnd">
              <a:solidFill>
                <a:schemeClr val="accent5">
                  <a:lumMod val="8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PrimaryEduc'!$B$33:$F$33</c:f>
              <c:extLst xmlns:c15="http://schemas.microsoft.com/office/drawing/2012/chart"/>
            </c:numRef>
          </c:val>
          <c:smooth val="0"/>
          <c:extLst xmlns:c15="http://schemas.microsoft.com/office/drawing/2012/chart">
            <c:ext xmlns:c16="http://schemas.microsoft.com/office/drawing/2014/chart" uri="{C3380CC4-5D6E-409C-BE32-E72D297353CC}">
              <c16:uniqueId val="{00000017-7FEB-4042-9495-73A07AAEF317}"/>
            </c:ext>
          </c:extLst>
        </c:ser>
        <c:ser>
          <c:idx val="23"/>
          <c:order val="23"/>
          <c:tx>
            <c:strRef>
              <c:f>'C4. PrimaryEduc'!$A$34</c:f>
              <c:strCache>
                <c:ptCount val="1"/>
                <c:pt idx="0">
                  <c:v>Mizoram</c:v>
                </c:pt>
              </c:strCache>
              <c:extLst xmlns:c15="http://schemas.microsoft.com/office/drawing/2012/chart"/>
            </c:strRef>
          </c:tx>
          <c:spPr>
            <a:ln w="28575" cap="rnd">
              <a:solidFill>
                <a:schemeClr val="accent6">
                  <a:lumMod val="8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PrimaryEduc'!$B$34:$F$34</c:f>
              <c:extLst xmlns:c15="http://schemas.microsoft.com/office/drawing/2012/chart"/>
            </c:numRef>
          </c:val>
          <c:smooth val="0"/>
          <c:extLst xmlns:c15="http://schemas.microsoft.com/office/drawing/2012/chart">
            <c:ext xmlns:c16="http://schemas.microsoft.com/office/drawing/2014/chart" uri="{C3380CC4-5D6E-409C-BE32-E72D297353CC}">
              <c16:uniqueId val="{00000018-7FEB-4042-9495-73A07AAEF317}"/>
            </c:ext>
          </c:extLst>
        </c:ser>
        <c:ser>
          <c:idx val="24"/>
          <c:order val="24"/>
          <c:tx>
            <c:strRef>
              <c:f>'C4. PrimaryEduc'!$A$35</c:f>
              <c:strCache>
                <c:ptCount val="1"/>
                <c:pt idx="0">
                  <c:v>Nagaland</c:v>
                </c:pt>
              </c:strCache>
              <c:extLst xmlns:c15="http://schemas.microsoft.com/office/drawing/2012/chart"/>
            </c:strRef>
          </c:tx>
          <c:spPr>
            <a:ln w="28575" cap="rnd">
              <a:solidFill>
                <a:schemeClr val="accent1">
                  <a:lumMod val="60000"/>
                  <a:lumOff val="4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PrimaryEduc'!$B$35:$F$35</c:f>
              <c:extLst xmlns:c15="http://schemas.microsoft.com/office/drawing/2012/chart"/>
            </c:numRef>
          </c:val>
          <c:smooth val="0"/>
          <c:extLst xmlns:c15="http://schemas.microsoft.com/office/drawing/2012/chart">
            <c:ext xmlns:c16="http://schemas.microsoft.com/office/drawing/2014/chart" uri="{C3380CC4-5D6E-409C-BE32-E72D297353CC}">
              <c16:uniqueId val="{00000019-7FEB-4042-9495-73A07AAEF317}"/>
            </c:ext>
          </c:extLst>
        </c:ser>
        <c:ser>
          <c:idx val="25"/>
          <c:order val="25"/>
          <c:tx>
            <c:strRef>
              <c:f>'C4. PrimaryEduc'!$A$36</c:f>
              <c:strCache>
                <c:ptCount val="1"/>
                <c:pt idx="0">
                  <c:v>Odisha</c:v>
                </c:pt>
              </c:strCache>
              <c:extLst xmlns:c15="http://schemas.microsoft.com/office/drawing/2012/chart"/>
            </c:strRef>
          </c:tx>
          <c:spPr>
            <a:ln w="28575" cap="rnd">
              <a:solidFill>
                <a:schemeClr val="accent2">
                  <a:lumMod val="60000"/>
                  <a:lumOff val="4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PrimaryEduc'!$B$36:$F$36</c:f>
              <c:extLst xmlns:c15="http://schemas.microsoft.com/office/drawing/2012/chart"/>
            </c:numRef>
          </c:val>
          <c:smooth val="0"/>
          <c:extLst xmlns:c15="http://schemas.microsoft.com/office/drawing/2012/chart">
            <c:ext xmlns:c16="http://schemas.microsoft.com/office/drawing/2014/chart" uri="{C3380CC4-5D6E-409C-BE32-E72D297353CC}">
              <c16:uniqueId val="{0000001A-7FEB-4042-9495-73A07AAEF317}"/>
            </c:ext>
          </c:extLst>
        </c:ser>
        <c:ser>
          <c:idx val="26"/>
          <c:order val="26"/>
          <c:tx>
            <c:strRef>
              <c:f>'C4. PrimaryEduc'!$A$37</c:f>
              <c:strCache>
                <c:ptCount val="1"/>
                <c:pt idx="0">
                  <c:v>Puducherry</c:v>
                </c:pt>
              </c:strCache>
              <c:extLst xmlns:c15="http://schemas.microsoft.com/office/drawing/2012/chart"/>
            </c:strRef>
          </c:tx>
          <c:spPr>
            <a:ln w="28575" cap="rnd">
              <a:solidFill>
                <a:schemeClr val="accent3">
                  <a:lumMod val="60000"/>
                  <a:lumOff val="4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PrimaryEduc'!$B$37:$F$37</c:f>
              <c:extLst xmlns:c15="http://schemas.microsoft.com/office/drawing/2012/chart"/>
            </c:numRef>
          </c:val>
          <c:smooth val="0"/>
          <c:extLst xmlns:c15="http://schemas.microsoft.com/office/drawing/2012/chart">
            <c:ext xmlns:c16="http://schemas.microsoft.com/office/drawing/2014/chart" uri="{C3380CC4-5D6E-409C-BE32-E72D297353CC}">
              <c16:uniqueId val="{0000001B-7FEB-4042-9495-73A07AAEF317}"/>
            </c:ext>
          </c:extLst>
        </c:ser>
        <c:ser>
          <c:idx val="27"/>
          <c:order val="27"/>
          <c:tx>
            <c:strRef>
              <c:f>'C4. PrimaryEduc'!$A$38</c:f>
              <c:strCache>
                <c:ptCount val="1"/>
                <c:pt idx="0">
                  <c:v>Punjab</c:v>
                </c:pt>
              </c:strCache>
              <c:extLst xmlns:c15="http://schemas.microsoft.com/office/drawing/2012/chart"/>
            </c:strRef>
          </c:tx>
          <c:spPr>
            <a:ln w="28575" cap="rnd">
              <a:solidFill>
                <a:schemeClr val="accent4">
                  <a:lumMod val="60000"/>
                  <a:lumOff val="4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PrimaryEduc'!$B$38:$F$38</c:f>
              <c:extLst xmlns:c15="http://schemas.microsoft.com/office/drawing/2012/chart"/>
            </c:numRef>
          </c:val>
          <c:smooth val="0"/>
          <c:extLst xmlns:c15="http://schemas.microsoft.com/office/drawing/2012/chart">
            <c:ext xmlns:c16="http://schemas.microsoft.com/office/drawing/2014/chart" uri="{C3380CC4-5D6E-409C-BE32-E72D297353CC}">
              <c16:uniqueId val="{0000001C-7FEB-4042-9495-73A07AAEF317}"/>
            </c:ext>
          </c:extLst>
        </c:ser>
        <c:ser>
          <c:idx val="28"/>
          <c:order val="28"/>
          <c:tx>
            <c:strRef>
              <c:f>'C4. PrimaryEduc'!$A$39</c:f>
              <c:strCache>
                <c:ptCount val="1"/>
                <c:pt idx="0">
                  <c:v>Rajasthan</c:v>
                </c:pt>
              </c:strCache>
            </c:strRef>
          </c:tx>
          <c:spPr>
            <a:ln w="28575" cap="rnd">
              <a:solidFill>
                <a:schemeClr val="accent5"/>
              </a:solidFill>
              <a:round/>
            </a:ln>
            <a:effectLst/>
          </c:spPr>
          <c:marker>
            <c:symbol val="none"/>
          </c:marker>
          <c:cat>
            <c:strRef>
              <c:f>'C4. PrimaryEduc'!$B$10:$F$10</c:f>
              <c:strCache>
                <c:ptCount val="5"/>
                <c:pt idx="0">
                  <c:v>2005-06</c:v>
                </c:pt>
                <c:pt idx="1">
                  <c:v>2006-07</c:v>
                </c:pt>
                <c:pt idx="2">
                  <c:v>2007-08</c:v>
                </c:pt>
                <c:pt idx="3">
                  <c:v>2008-09</c:v>
                </c:pt>
                <c:pt idx="4">
                  <c:v>2009-10</c:v>
                </c:pt>
              </c:strCache>
            </c:strRef>
          </c:cat>
          <c:val>
            <c:numRef>
              <c:f>'C4. PrimaryEduc'!$B$39:$F$39</c:f>
              <c:numCache>
                <c:formatCode>General</c:formatCode>
                <c:ptCount val="5"/>
                <c:pt idx="0">
                  <c:v>0.44659999999999994</c:v>
                </c:pt>
                <c:pt idx="1">
                  <c:v>0.50280000000000002</c:v>
                </c:pt>
                <c:pt idx="2">
                  <c:v>0.50850000000000006</c:v>
                </c:pt>
                <c:pt idx="3">
                  <c:v>0.5726</c:v>
                </c:pt>
                <c:pt idx="4">
                  <c:v>0.55030000000000001</c:v>
                </c:pt>
              </c:numCache>
            </c:numRef>
          </c:val>
          <c:smooth val="0"/>
          <c:extLst>
            <c:ext xmlns:c16="http://schemas.microsoft.com/office/drawing/2014/chart" uri="{C3380CC4-5D6E-409C-BE32-E72D297353CC}">
              <c16:uniqueId val="{00000004-7FEB-4042-9495-73A07AAEF317}"/>
            </c:ext>
          </c:extLst>
        </c:ser>
        <c:ser>
          <c:idx val="29"/>
          <c:order val="29"/>
          <c:tx>
            <c:strRef>
              <c:f>'C4. PrimaryEduc'!$A$40</c:f>
              <c:strCache>
                <c:ptCount val="1"/>
                <c:pt idx="0">
                  <c:v>Sikkim</c:v>
                </c:pt>
              </c:strCache>
              <c:extLst xmlns:c15="http://schemas.microsoft.com/office/drawing/2012/chart"/>
            </c:strRef>
          </c:tx>
          <c:spPr>
            <a:ln w="28575" cap="rnd">
              <a:solidFill>
                <a:schemeClr val="accent6">
                  <a:lumMod val="60000"/>
                  <a:lumOff val="4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PrimaryEduc'!$B$40:$F$40</c:f>
              <c:extLst xmlns:c15="http://schemas.microsoft.com/office/drawing/2012/chart"/>
            </c:numRef>
          </c:val>
          <c:smooth val="0"/>
          <c:extLst xmlns:c15="http://schemas.microsoft.com/office/drawing/2012/chart">
            <c:ext xmlns:c16="http://schemas.microsoft.com/office/drawing/2014/chart" uri="{C3380CC4-5D6E-409C-BE32-E72D297353CC}">
              <c16:uniqueId val="{0000001D-7FEB-4042-9495-73A07AAEF317}"/>
            </c:ext>
          </c:extLst>
        </c:ser>
        <c:ser>
          <c:idx val="30"/>
          <c:order val="30"/>
          <c:tx>
            <c:strRef>
              <c:f>'C4. PrimaryEduc'!$A$41</c:f>
              <c:strCache>
                <c:ptCount val="1"/>
                <c:pt idx="0">
                  <c:v>Tamil Nadu</c:v>
                </c:pt>
              </c:strCache>
              <c:extLst xmlns:c15="http://schemas.microsoft.com/office/drawing/2012/chart"/>
            </c:strRef>
          </c:tx>
          <c:spPr>
            <a:ln w="28575" cap="rnd">
              <a:solidFill>
                <a:schemeClr val="accent1">
                  <a:lumMod val="5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PrimaryEduc'!$B$41:$F$41</c:f>
              <c:extLst xmlns:c15="http://schemas.microsoft.com/office/drawing/2012/chart"/>
            </c:numRef>
          </c:val>
          <c:smooth val="0"/>
          <c:extLst xmlns:c15="http://schemas.microsoft.com/office/drawing/2012/chart">
            <c:ext xmlns:c16="http://schemas.microsoft.com/office/drawing/2014/chart" uri="{C3380CC4-5D6E-409C-BE32-E72D297353CC}">
              <c16:uniqueId val="{0000001E-7FEB-4042-9495-73A07AAEF317}"/>
            </c:ext>
          </c:extLst>
        </c:ser>
        <c:ser>
          <c:idx val="31"/>
          <c:order val="31"/>
          <c:tx>
            <c:strRef>
              <c:f>'C4. PrimaryEduc'!$A$42</c:f>
              <c:strCache>
                <c:ptCount val="1"/>
                <c:pt idx="0">
                  <c:v>Tripura</c:v>
                </c:pt>
              </c:strCache>
              <c:extLst xmlns:c15="http://schemas.microsoft.com/office/drawing/2012/chart"/>
            </c:strRef>
          </c:tx>
          <c:spPr>
            <a:ln w="28575" cap="rnd">
              <a:solidFill>
                <a:schemeClr val="accent2">
                  <a:lumMod val="5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PrimaryEduc'!$B$42:$F$42</c:f>
              <c:extLst xmlns:c15="http://schemas.microsoft.com/office/drawing/2012/chart"/>
            </c:numRef>
          </c:val>
          <c:smooth val="0"/>
          <c:extLst xmlns:c15="http://schemas.microsoft.com/office/drawing/2012/chart">
            <c:ext xmlns:c16="http://schemas.microsoft.com/office/drawing/2014/chart" uri="{C3380CC4-5D6E-409C-BE32-E72D297353CC}">
              <c16:uniqueId val="{0000001F-7FEB-4042-9495-73A07AAEF317}"/>
            </c:ext>
          </c:extLst>
        </c:ser>
        <c:ser>
          <c:idx val="32"/>
          <c:order val="32"/>
          <c:tx>
            <c:strRef>
              <c:f>'C4. PrimaryEduc'!$A$43</c:f>
              <c:strCache>
                <c:ptCount val="1"/>
                <c:pt idx="0">
                  <c:v>Uttar Pradesh</c:v>
                </c:pt>
              </c:strCache>
              <c:extLst xmlns:c15="http://schemas.microsoft.com/office/drawing/2012/chart"/>
            </c:strRef>
          </c:tx>
          <c:spPr>
            <a:ln w="28575" cap="rnd">
              <a:solidFill>
                <a:schemeClr val="accent3">
                  <a:lumMod val="5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PrimaryEduc'!$B$43:$F$43</c:f>
              <c:extLst xmlns:c15="http://schemas.microsoft.com/office/drawing/2012/chart"/>
            </c:numRef>
          </c:val>
          <c:smooth val="0"/>
          <c:extLst xmlns:c15="http://schemas.microsoft.com/office/drawing/2012/chart">
            <c:ext xmlns:c16="http://schemas.microsoft.com/office/drawing/2014/chart" uri="{C3380CC4-5D6E-409C-BE32-E72D297353CC}">
              <c16:uniqueId val="{00000020-7FEB-4042-9495-73A07AAEF317}"/>
            </c:ext>
          </c:extLst>
        </c:ser>
        <c:ser>
          <c:idx val="33"/>
          <c:order val="33"/>
          <c:tx>
            <c:strRef>
              <c:f>'C4. PrimaryEduc'!$A$44</c:f>
              <c:strCache>
                <c:ptCount val="1"/>
                <c:pt idx="0">
                  <c:v>Uttarakhand</c:v>
                </c:pt>
              </c:strCache>
              <c:extLst xmlns:c15="http://schemas.microsoft.com/office/drawing/2012/chart"/>
            </c:strRef>
          </c:tx>
          <c:spPr>
            <a:ln w="28575" cap="rnd">
              <a:solidFill>
                <a:schemeClr val="accent4">
                  <a:lumMod val="5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PrimaryEduc'!$B$44:$F$44</c:f>
              <c:extLst xmlns:c15="http://schemas.microsoft.com/office/drawing/2012/chart"/>
            </c:numRef>
          </c:val>
          <c:smooth val="0"/>
          <c:extLst xmlns:c15="http://schemas.microsoft.com/office/drawing/2012/chart">
            <c:ext xmlns:c16="http://schemas.microsoft.com/office/drawing/2014/chart" uri="{C3380CC4-5D6E-409C-BE32-E72D297353CC}">
              <c16:uniqueId val="{00000021-7FEB-4042-9495-73A07AAEF317}"/>
            </c:ext>
          </c:extLst>
        </c:ser>
        <c:ser>
          <c:idx val="34"/>
          <c:order val="34"/>
          <c:tx>
            <c:strRef>
              <c:f>'C4. PrimaryEduc'!$A$45</c:f>
              <c:strCache>
                <c:ptCount val="1"/>
                <c:pt idx="0">
                  <c:v>West Bengal</c:v>
                </c:pt>
              </c:strCache>
              <c:extLst xmlns:c15="http://schemas.microsoft.com/office/drawing/2012/chart"/>
            </c:strRef>
          </c:tx>
          <c:spPr>
            <a:ln w="28575" cap="rnd">
              <a:solidFill>
                <a:schemeClr val="accent5">
                  <a:lumMod val="5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PrimaryEduc'!$B$45:$F$45</c:f>
              <c:extLst xmlns:c15="http://schemas.microsoft.com/office/drawing/2012/chart"/>
            </c:numRef>
          </c:val>
          <c:smooth val="0"/>
          <c:extLst xmlns:c15="http://schemas.microsoft.com/office/drawing/2012/chart">
            <c:ext xmlns:c16="http://schemas.microsoft.com/office/drawing/2014/chart" uri="{C3380CC4-5D6E-409C-BE32-E72D297353CC}">
              <c16:uniqueId val="{00000022-7FEB-4042-9495-73A07AAEF317}"/>
            </c:ext>
          </c:extLst>
        </c:ser>
        <c:ser>
          <c:idx val="35"/>
          <c:order val="35"/>
          <c:tx>
            <c:strRef>
              <c:f>'C4. PrimaryEduc'!$A$46</c:f>
              <c:strCache>
                <c:ptCount val="1"/>
                <c:pt idx="0">
                  <c:v>India</c:v>
                </c:pt>
              </c:strCache>
              <c:extLst xmlns:c15="http://schemas.microsoft.com/office/drawing/2012/chart"/>
            </c:strRef>
          </c:tx>
          <c:spPr>
            <a:ln w="28575" cap="rnd">
              <a:solidFill>
                <a:schemeClr val="accent6">
                  <a:lumMod val="50000"/>
                </a:schemeClr>
              </a:solidFill>
              <a:round/>
            </a:ln>
            <a:effectLst/>
          </c:spPr>
          <c:marker>
            <c:symbol val="none"/>
          </c:marker>
          <c:cat>
            <c:strRef>
              <c:f>'C4. PrimaryEduc'!$B$10:$F$10</c:f>
              <c:strCache>
                <c:ptCount val="5"/>
                <c:pt idx="0">
                  <c:v>2005-06</c:v>
                </c:pt>
                <c:pt idx="1">
                  <c:v>2006-07</c:v>
                </c:pt>
                <c:pt idx="2">
                  <c:v>2007-08</c:v>
                </c:pt>
                <c:pt idx="3">
                  <c:v>2008-09</c:v>
                </c:pt>
                <c:pt idx="4">
                  <c:v>2009-10</c:v>
                </c:pt>
              </c:strCache>
              <c:extLst xmlns:c15="http://schemas.microsoft.com/office/drawing/2012/chart"/>
            </c:strRef>
          </c:cat>
          <c:val>
            <c:numRef>
              <c:f>'C4. PrimaryEduc'!$B$46:$F$46</c:f>
              <c:extLst xmlns:c15="http://schemas.microsoft.com/office/drawing/2012/chart"/>
            </c:numRef>
          </c:val>
          <c:smooth val="0"/>
          <c:extLst xmlns:c15="http://schemas.microsoft.com/office/drawing/2012/chart">
            <c:ext xmlns:c16="http://schemas.microsoft.com/office/drawing/2014/chart" uri="{C3380CC4-5D6E-409C-BE32-E72D297353CC}">
              <c16:uniqueId val="{00000023-7FEB-4042-9495-73A07AAEF317}"/>
            </c:ext>
          </c:extLst>
        </c:ser>
        <c:dLbls>
          <c:showLegendKey val="0"/>
          <c:showVal val="0"/>
          <c:showCatName val="0"/>
          <c:showSerName val="0"/>
          <c:showPercent val="0"/>
          <c:showBubbleSize val="0"/>
        </c:dLbls>
        <c:smooth val="0"/>
        <c:axId val="1609214320"/>
        <c:axId val="1609218880"/>
        <c:extLst/>
      </c:lineChart>
      <c:catAx>
        <c:axId val="1609214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9218880"/>
        <c:crosses val="autoZero"/>
        <c:auto val="1"/>
        <c:lblAlgn val="ctr"/>
        <c:lblOffset val="100"/>
        <c:noMultiLvlLbl val="0"/>
      </c:catAx>
      <c:valAx>
        <c:axId val="1609218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9214320"/>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'C4. PrimaryEduc'!$A$128</c:f>
          <c:strCache>
            <c:ptCount val="1"/>
            <c:pt idx="0">
              <c:v>C4. Net Enrollment Ratio upper primary female</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606071489059304E-2"/>
          <c:y val="0.119424003167483"/>
          <c:w val="0.90824708714094604"/>
          <c:h val="0.77668720501781197"/>
        </c:manualLayout>
      </c:layout>
      <c:barChart>
        <c:barDir val="col"/>
        <c:grouping val="clustered"/>
        <c:varyColors val="0"/>
        <c:ser>
          <c:idx val="1"/>
          <c:order val="1"/>
          <c:tx>
            <c:strRef>
              <c:f>'C4. PrimaryEduc'!$A$132</c:f>
              <c:strCache>
                <c:ptCount val="1"/>
                <c:pt idx="0">
                  <c:v>Andhra Pradesh</c:v>
                </c:pt>
              </c:strCache>
            </c:strRef>
          </c:tx>
          <c:spPr>
            <a:solidFill>
              <a:schemeClr val="accent1"/>
            </a:solidFill>
            <a:ln>
              <a:solidFill>
                <a:schemeClr val="accent1"/>
              </a:solidFill>
            </a:ln>
            <a:effectLst/>
          </c:spPr>
          <c:invertIfNegative val="0"/>
          <c:cat>
            <c:strRef>
              <c:f>'C4. PrimaryEduc'!$B$130</c:f>
              <c:strCache>
                <c:ptCount val="1"/>
                <c:pt idx="0">
                  <c:v>2013-2014</c:v>
                </c:pt>
              </c:strCache>
            </c:strRef>
          </c:cat>
          <c:val>
            <c:numRef>
              <c:f>'C4. PrimaryEduc'!$B$132</c:f>
              <c:numCache>
                <c:formatCode>General</c:formatCode>
                <c:ptCount val="1"/>
                <c:pt idx="0">
                  <c:v>0.62929999999999997</c:v>
                </c:pt>
              </c:numCache>
            </c:numRef>
          </c:val>
          <c:extLst>
            <c:ext xmlns:c16="http://schemas.microsoft.com/office/drawing/2014/chart" uri="{C3380CC4-5D6E-409C-BE32-E72D297353CC}">
              <c16:uniqueId val="{00000000-981E-437C-80DD-46A13747D8AE}"/>
            </c:ext>
          </c:extLst>
        </c:ser>
        <c:ser>
          <c:idx val="3"/>
          <c:order val="3"/>
          <c:tx>
            <c:strRef>
              <c:f>'C4. PrimaryEduc'!$A$134</c:f>
              <c:strCache>
                <c:ptCount val="1"/>
                <c:pt idx="0">
                  <c:v>Assam</c:v>
                </c:pt>
              </c:strCache>
            </c:strRef>
          </c:tx>
          <c:spPr>
            <a:solidFill>
              <a:schemeClr val="accent2"/>
            </a:solidFill>
            <a:ln>
              <a:solidFill>
                <a:schemeClr val="accent2"/>
              </a:solidFill>
            </a:ln>
            <a:effectLst/>
          </c:spPr>
          <c:invertIfNegative val="0"/>
          <c:cat>
            <c:strRef>
              <c:f>'C4. PrimaryEduc'!$B$130</c:f>
              <c:strCache>
                <c:ptCount val="1"/>
                <c:pt idx="0">
                  <c:v>2013-2014</c:v>
                </c:pt>
              </c:strCache>
            </c:strRef>
          </c:cat>
          <c:val>
            <c:numRef>
              <c:f>'C4. PrimaryEduc'!$B$134</c:f>
              <c:numCache>
                <c:formatCode>General</c:formatCode>
                <c:ptCount val="1"/>
                <c:pt idx="0">
                  <c:v>0.80680000000000007</c:v>
                </c:pt>
              </c:numCache>
            </c:numRef>
          </c:val>
          <c:extLst>
            <c:ext xmlns:c16="http://schemas.microsoft.com/office/drawing/2014/chart" uri="{C3380CC4-5D6E-409C-BE32-E72D297353CC}">
              <c16:uniqueId val="{00000002-981E-437C-80DD-46A13747D8AE}"/>
            </c:ext>
          </c:extLst>
        </c:ser>
        <c:ser>
          <c:idx val="4"/>
          <c:order val="4"/>
          <c:tx>
            <c:strRef>
              <c:f>'C4. PrimaryEduc'!$A$135</c:f>
              <c:strCache>
                <c:ptCount val="1"/>
                <c:pt idx="0">
                  <c:v>Bihar</c:v>
                </c:pt>
              </c:strCache>
            </c:strRef>
          </c:tx>
          <c:spPr>
            <a:solidFill>
              <a:schemeClr val="accent3"/>
            </a:solidFill>
            <a:ln>
              <a:solidFill>
                <a:schemeClr val="accent3"/>
              </a:solidFill>
            </a:ln>
            <a:effectLst/>
          </c:spPr>
          <c:invertIfNegative val="0"/>
          <c:cat>
            <c:strRef>
              <c:f>'C4. PrimaryEduc'!$B$130</c:f>
              <c:strCache>
                <c:ptCount val="1"/>
                <c:pt idx="0">
                  <c:v>2013-2014</c:v>
                </c:pt>
              </c:strCache>
            </c:strRef>
          </c:cat>
          <c:val>
            <c:numRef>
              <c:f>'C4. PrimaryEduc'!$B$135</c:f>
              <c:numCache>
                <c:formatCode>General</c:formatCode>
                <c:ptCount val="1"/>
                <c:pt idx="0">
                  <c:v>0.85950000000000004</c:v>
                </c:pt>
              </c:numCache>
            </c:numRef>
          </c:val>
          <c:extLst>
            <c:ext xmlns:c16="http://schemas.microsoft.com/office/drawing/2014/chart" uri="{C3380CC4-5D6E-409C-BE32-E72D297353CC}">
              <c16:uniqueId val="{00000003-981E-437C-80DD-46A13747D8AE}"/>
            </c:ext>
          </c:extLst>
        </c:ser>
        <c:ser>
          <c:idx val="17"/>
          <c:order val="17"/>
          <c:tx>
            <c:strRef>
              <c:f>'C4. PrimaryEduc'!$A$148</c:f>
              <c:strCache>
                <c:ptCount val="1"/>
                <c:pt idx="0">
                  <c:v>Kerala</c:v>
                </c:pt>
              </c:strCache>
            </c:strRef>
          </c:tx>
          <c:spPr>
            <a:solidFill>
              <a:schemeClr val="accent4"/>
            </a:solidFill>
            <a:ln>
              <a:solidFill>
                <a:schemeClr val="accent4"/>
              </a:solidFill>
            </a:ln>
            <a:effectLst/>
          </c:spPr>
          <c:invertIfNegative val="0"/>
          <c:cat>
            <c:strRef>
              <c:f>'C4. PrimaryEduc'!$B$130</c:f>
              <c:strCache>
                <c:ptCount val="1"/>
                <c:pt idx="0">
                  <c:v>2013-2014</c:v>
                </c:pt>
              </c:strCache>
            </c:strRef>
          </c:cat>
          <c:val>
            <c:numRef>
              <c:f>'C4. PrimaryEduc'!$B$148</c:f>
              <c:numCache>
                <c:formatCode>General</c:formatCode>
                <c:ptCount val="1"/>
                <c:pt idx="0">
                  <c:v>0.82279999999999998</c:v>
                </c:pt>
              </c:numCache>
            </c:numRef>
          </c:val>
          <c:extLst>
            <c:ext xmlns:c16="http://schemas.microsoft.com/office/drawing/2014/chart" uri="{C3380CC4-5D6E-409C-BE32-E72D297353CC}">
              <c16:uniqueId val="{00000010-981E-437C-80DD-46A13747D8AE}"/>
            </c:ext>
          </c:extLst>
        </c:ser>
        <c:ser>
          <c:idx val="28"/>
          <c:order val="28"/>
          <c:tx>
            <c:strRef>
              <c:f>'C4. PrimaryEduc'!$A$159</c:f>
              <c:strCache>
                <c:ptCount val="1"/>
                <c:pt idx="0">
                  <c:v>Rajasthan</c:v>
                </c:pt>
              </c:strCache>
            </c:strRef>
          </c:tx>
          <c:spPr>
            <a:solidFill>
              <a:schemeClr val="accent5"/>
            </a:solidFill>
            <a:ln>
              <a:solidFill>
                <a:schemeClr val="accent5"/>
              </a:solidFill>
            </a:ln>
            <a:effectLst/>
          </c:spPr>
          <c:invertIfNegative val="0"/>
          <c:cat>
            <c:strRef>
              <c:f>'C4. PrimaryEduc'!$B$130</c:f>
              <c:strCache>
                <c:ptCount val="1"/>
                <c:pt idx="0">
                  <c:v>2013-2014</c:v>
                </c:pt>
              </c:strCache>
            </c:strRef>
          </c:cat>
          <c:val>
            <c:numRef>
              <c:f>'C4. PrimaryEduc'!$B$159</c:f>
              <c:numCache>
                <c:formatCode>General</c:formatCode>
                <c:ptCount val="1"/>
                <c:pt idx="0">
                  <c:v>0.59950000000000003</c:v>
                </c:pt>
              </c:numCache>
            </c:numRef>
          </c:val>
          <c:extLst>
            <c:ext xmlns:c16="http://schemas.microsoft.com/office/drawing/2014/chart" uri="{C3380CC4-5D6E-409C-BE32-E72D297353CC}">
              <c16:uniqueId val="{0000001B-981E-437C-80DD-46A13747D8AE}"/>
            </c:ext>
          </c:extLst>
        </c:ser>
        <c:dLbls>
          <c:showLegendKey val="0"/>
          <c:showVal val="0"/>
          <c:showCatName val="0"/>
          <c:showSerName val="0"/>
          <c:showPercent val="0"/>
          <c:showBubbleSize val="0"/>
        </c:dLbls>
        <c:gapWidth val="219"/>
        <c:overlap val="-27"/>
        <c:axId val="1608749552"/>
        <c:axId val="1608716928"/>
        <c:extLst>
          <c:ext xmlns:c15="http://schemas.microsoft.com/office/drawing/2012/chart" uri="{02D57815-91ED-43cb-92C2-25804820EDAC}">
            <c15:filteredBarSeries>
              <c15:ser>
                <c:idx val="0"/>
                <c:order val="0"/>
                <c:tx>
                  <c:strRef>
                    <c:extLst>
                      <c:ext uri="{02D57815-91ED-43cb-92C2-25804820EDAC}">
                        <c15:formulaRef>
                          <c15:sqref>'C4. PrimaryEduc'!$A$131</c15:sqref>
                        </c15:formulaRef>
                      </c:ext>
                    </c:extLst>
                    <c:strCache>
                      <c:ptCount val="1"/>
                      <c:pt idx="0">
                        <c:v>Andaman &amp; Nicobar Islands</c:v>
                      </c:pt>
                    </c:strCache>
                  </c:strRef>
                </c:tx>
                <c:spPr>
                  <a:solidFill>
                    <a:schemeClr val="accent1"/>
                  </a:solidFill>
                  <a:ln>
                    <a:noFill/>
                  </a:ln>
                  <a:effectLst/>
                </c:spPr>
                <c:invertIfNegative val="0"/>
                <c:cat>
                  <c:strRef>
                    <c:extLst>
                      <c:ext uri="{02D57815-91ED-43cb-92C2-25804820EDAC}">
                        <c15:formulaRef>
                          <c15:sqref>'C4. PrimaryEduc'!$B$130</c15:sqref>
                        </c15:formulaRef>
                      </c:ext>
                    </c:extLst>
                    <c:strCache>
                      <c:ptCount val="1"/>
                      <c:pt idx="0">
                        <c:v>2013-2014</c:v>
                      </c:pt>
                    </c:strCache>
                  </c:strRef>
                </c:cat>
                <c:val>
                  <c:numRef>
                    <c:extLst>
                      <c:ext uri="{02D57815-91ED-43cb-92C2-25804820EDAC}">
                        <c15:formulaRef>
                          <c15:sqref>'C4. PrimaryEduc'!$B$131</c15:sqref>
                        </c15:formulaRef>
                      </c:ext>
                    </c:extLst>
                    <c:numCache>
                      <c:formatCode>General</c:formatCode>
                      <c:ptCount val="1"/>
                      <c:pt idx="0">
                        <c:v>0.69620000000000004</c:v>
                      </c:pt>
                    </c:numCache>
                  </c:numRef>
                </c:val>
                <c:extLst>
                  <c:ext xmlns:c16="http://schemas.microsoft.com/office/drawing/2014/chart" uri="{C3380CC4-5D6E-409C-BE32-E72D297353CC}">
                    <c16:uniqueId val="{00000000-6AC9-41CF-A468-FB854C2C03D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'C4. PrimaryEduc'!$A$133</c15:sqref>
                        </c15:formulaRef>
                      </c:ext>
                    </c:extLst>
                    <c:strCache>
                      <c:ptCount val="1"/>
                      <c:pt idx="0">
                        <c:v>Arunachal Pradesh</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PrimaryEduc'!$B$133</c15:sqref>
                        </c15:formulaRef>
                      </c:ext>
                    </c:extLst>
                    <c:numCache>
                      <c:formatCode>General</c:formatCode>
                      <c:ptCount val="1"/>
                      <c:pt idx="0">
                        <c:v>0.88760000000000006</c:v>
                      </c:pt>
                    </c:numCache>
                  </c:numRef>
                </c:val>
                <c:extLst xmlns:c15="http://schemas.microsoft.com/office/drawing/2012/chart">
                  <c:ext xmlns:c16="http://schemas.microsoft.com/office/drawing/2014/chart" uri="{C3380CC4-5D6E-409C-BE32-E72D297353CC}">
                    <c16:uniqueId val="{00000001-981E-437C-80DD-46A13747D8A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'C4. PrimaryEduc'!$A$136</c15:sqref>
                        </c15:formulaRef>
                      </c:ext>
                    </c:extLst>
                    <c:strCache>
                      <c:ptCount val="1"/>
                      <c:pt idx="0">
                        <c:v>Chandigarh</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PrimaryEduc'!$B$136</c15:sqref>
                        </c15:formulaRef>
                      </c:ext>
                    </c:extLst>
                    <c:numCache>
                      <c:formatCode>General</c:formatCode>
                      <c:ptCount val="1"/>
                      <c:pt idx="0">
                        <c:v>0.7904000000000001</c:v>
                      </c:pt>
                    </c:numCache>
                  </c:numRef>
                </c:val>
                <c:extLst xmlns:c15="http://schemas.microsoft.com/office/drawing/2012/chart">
                  <c:ext xmlns:c16="http://schemas.microsoft.com/office/drawing/2014/chart" uri="{C3380CC4-5D6E-409C-BE32-E72D297353CC}">
                    <c16:uniqueId val="{00000004-981E-437C-80DD-46A13747D8A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'C4. PrimaryEduc'!$A$137</c15:sqref>
                        </c15:formulaRef>
                      </c:ext>
                    </c:extLst>
                    <c:strCache>
                      <c:ptCount val="1"/>
                      <c:pt idx="0">
                        <c:v>Chhattisgarh</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PrimaryEduc'!$B$137</c15:sqref>
                        </c15:formulaRef>
                      </c:ext>
                    </c:extLst>
                    <c:numCache>
                      <c:formatCode>General</c:formatCode>
                      <c:ptCount val="1"/>
                      <c:pt idx="0">
                        <c:v>0.77379999999999993</c:v>
                      </c:pt>
                    </c:numCache>
                  </c:numRef>
                </c:val>
                <c:extLst xmlns:c15="http://schemas.microsoft.com/office/drawing/2012/chart">
                  <c:ext xmlns:c16="http://schemas.microsoft.com/office/drawing/2014/chart" uri="{C3380CC4-5D6E-409C-BE32-E72D297353CC}">
                    <c16:uniqueId val="{00000005-981E-437C-80DD-46A13747D8A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'C4. PrimaryEduc'!$A$138</c15:sqref>
                        </c15:formulaRef>
                      </c:ext>
                    </c:extLst>
                    <c:strCache>
                      <c:ptCount val="1"/>
                      <c:pt idx="0">
                        <c:v>Dadar and Nagar Haveli</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PrimaryEduc'!$B$138</c15:sqref>
                        </c15:formulaRef>
                      </c:ext>
                    </c:extLst>
                    <c:numCache>
                      <c:formatCode>General</c:formatCode>
                      <c:ptCount val="1"/>
                      <c:pt idx="0">
                        <c:v>0.68779999999999997</c:v>
                      </c:pt>
                    </c:numCache>
                  </c:numRef>
                </c:val>
                <c:extLst xmlns:c15="http://schemas.microsoft.com/office/drawing/2012/chart">
                  <c:ext xmlns:c16="http://schemas.microsoft.com/office/drawing/2014/chart" uri="{C3380CC4-5D6E-409C-BE32-E72D297353CC}">
                    <c16:uniqueId val="{00000006-981E-437C-80DD-46A13747D8A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'C4. PrimaryEduc'!$A$139</c15:sqref>
                        </c15:formulaRef>
                      </c:ext>
                    </c:extLst>
                    <c:strCache>
                      <c:ptCount val="1"/>
                      <c:pt idx="0">
                        <c:v>Daman and Diu</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PrimaryEduc'!$B$139</c15:sqref>
                        </c15:formulaRef>
                      </c:ext>
                    </c:extLst>
                    <c:numCache>
                      <c:formatCode>General</c:formatCode>
                      <c:ptCount val="1"/>
                      <c:pt idx="0">
                        <c:v>0.7198</c:v>
                      </c:pt>
                    </c:numCache>
                  </c:numRef>
                </c:val>
                <c:extLst xmlns:c15="http://schemas.microsoft.com/office/drawing/2012/chart">
                  <c:ext xmlns:c16="http://schemas.microsoft.com/office/drawing/2014/chart" uri="{C3380CC4-5D6E-409C-BE32-E72D297353CC}">
                    <c16:uniqueId val="{00000007-981E-437C-80DD-46A13747D8AE}"/>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'C4. PrimaryEduc'!$A$140</c15:sqref>
                        </c15:formulaRef>
                      </c:ext>
                    </c:extLst>
                    <c:strCache>
                      <c:ptCount val="1"/>
                      <c:pt idx="0">
                        <c:v>Delhi</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PrimaryEduc'!$B$140</c15:sqref>
                        </c15:formulaRef>
                      </c:ext>
                    </c:extLst>
                    <c:numCache>
                      <c:formatCode>General</c:formatCode>
                      <c:ptCount val="1"/>
                      <c:pt idx="0">
                        <c:v>0.96689999999999998</c:v>
                      </c:pt>
                    </c:numCache>
                  </c:numRef>
                </c:val>
                <c:extLst xmlns:c15="http://schemas.microsoft.com/office/drawing/2012/chart">
                  <c:ext xmlns:c16="http://schemas.microsoft.com/office/drawing/2014/chart" uri="{C3380CC4-5D6E-409C-BE32-E72D297353CC}">
                    <c16:uniqueId val="{00000008-981E-437C-80DD-46A13747D8AE}"/>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'C4. PrimaryEduc'!$A$141</c15:sqref>
                        </c15:formulaRef>
                      </c:ext>
                    </c:extLst>
                    <c:strCache>
                      <c:ptCount val="1"/>
                      <c:pt idx="0">
                        <c:v>Goa</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PrimaryEduc'!$B$141</c15:sqref>
                        </c15:formulaRef>
                      </c:ext>
                    </c:extLst>
                    <c:numCache>
                      <c:formatCode>General</c:formatCode>
                      <c:ptCount val="1"/>
                      <c:pt idx="0">
                        <c:v>0.90810000000000002</c:v>
                      </c:pt>
                    </c:numCache>
                  </c:numRef>
                </c:val>
                <c:extLst xmlns:c15="http://schemas.microsoft.com/office/drawing/2012/chart">
                  <c:ext xmlns:c16="http://schemas.microsoft.com/office/drawing/2014/chart" uri="{C3380CC4-5D6E-409C-BE32-E72D297353CC}">
                    <c16:uniqueId val="{00000009-981E-437C-80DD-46A13747D8AE}"/>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'C4. PrimaryEduc'!$A$142</c15:sqref>
                        </c15:formulaRef>
                      </c:ext>
                    </c:extLst>
                    <c:strCache>
                      <c:ptCount val="1"/>
                      <c:pt idx="0">
                        <c:v>Gujarat</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PrimaryEduc'!$B$142</c15:sqref>
                        </c15:formulaRef>
                      </c:ext>
                    </c:extLst>
                    <c:numCache>
                      <c:formatCode>General</c:formatCode>
                      <c:ptCount val="1"/>
                      <c:pt idx="0">
                        <c:v>0.67890000000000006</c:v>
                      </c:pt>
                    </c:numCache>
                  </c:numRef>
                </c:val>
                <c:extLst xmlns:c15="http://schemas.microsoft.com/office/drawing/2012/chart">
                  <c:ext xmlns:c16="http://schemas.microsoft.com/office/drawing/2014/chart" uri="{C3380CC4-5D6E-409C-BE32-E72D297353CC}">
                    <c16:uniqueId val="{0000000A-981E-437C-80DD-46A13747D8AE}"/>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'C4. PrimaryEduc'!$A$143</c15:sqref>
                        </c15:formulaRef>
                      </c:ext>
                    </c:extLst>
                    <c:strCache>
                      <c:ptCount val="1"/>
                      <c:pt idx="0">
                        <c:v>Haryana</c:v>
                      </c:pt>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PrimaryEduc'!$B$143</c15:sqref>
                        </c15:formulaRef>
                      </c:ext>
                    </c:extLst>
                    <c:numCache>
                      <c:formatCode>General</c:formatCode>
                      <c:ptCount val="1"/>
                      <c:pt idx="0">
                        <c:v>0.71079999999999999</c:v>
                      </c:pt>
                    </c:numCache>
                  </c:numRef>
                </c:val>
                <c:extLst xmlns:c15="http://schemas.microsoft.com/office/drawing/2012/chart">
                  <c:ext xmlns:c16="http://schemas.microsoft.com/office/drawing/2014/chart" uri="{C3380CC4-5D6E-409C-BE32-E72D297353CC}">
                    <c16:uniqueId val="{0000000B-981E-437C-80DD-46A13747D8AE}"/>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'C4. PrimaryEduc'!$A$144</c15:sqref>
                        </c15:formulaRef>
                      </c:ext>
                    </c:extLst>
                    <c:strCache>
                      <c:ptCount val="1"/>
                      <c:pt idx="0">
                        <c:v>Himachal Pradesh</c:v>
                      </c:pt>
                    </c:strCache>
                  </c:strRef>
                </c:tx>
                <c:spPr>
                  <a:solidFill>
                    <a:schemeClr val="accent2">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PrimaryEduc'!$B$144</c15:sqref>
                        </c15:formulaRef>
                      </c:ext>
                    </c:extLst>
                    <c:numCache>
                      <c:formatCode>General</c:formatCode>
                      <c:ptCount val="1"/>
                      <c:pt idx="0">
                        <c:v>0.78689999999999993</c:v>
                      </c:pt>
                    </c:numCache>
                  </c:numRef>
                </c:val>
                <c:extLst xmlns:c15="http://schemas.microsoft.com/office/drawing/2012/chart">
                  <c:ext xmlns:c16="http://schemas.microsoft.com/office/drawing/2014/chart" uri="{C3380CC4-5D6E-409C-BE32-E72D297353CC}">
                    <c16:uniqueId val="{0000000C-981E-437C-80DD-46A13747D8AE}"/>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'C4. PrimaryEduc'!$A$145</c15:sqref>
                        </c15:formulaRef>
                      </c:ext>
                    </c:extLst>
                    <c:strCache>
                      <c:ptCount val="1"/>
                      <c:pt idx="0">
                        <c:v>Jammu&amp;Kashmir</c:v>
                      </c:pt>
                    </c:strCache>
                  </c:strRef>
                </c:tx>
                <c:spPr>
                  <a:solidFill>
                    <a:schemeClr val="accent3">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PrimaryEduc'!$B$145</c15:sqref>
                        </c15:formulaRef>
                      </c:ext>
                    </c:extLst>
                    <c:numCache>
                      <c:formatCode>General</c:formatCode>
                      <c:ptCount val="1"/>
                      <c:pt idx="0">
                        <c:v>0.55969999999999998</c:v>
                      </c:pt>
                    </c:numCache>
                  </c:numRef>
                </c:val>
                <c:extLst xmlns:c15="http://schemas.microsoft.com/office/drawing/2012/chart">
                  <c:ext xmlns:c16="http://schemas.microsoft.com/office/drawing/2014/chart" uri="{C3380CC4-5D6E-409C-BE32-E72D297353CC}">
                    <c16:uniqueId val="{0000000D-981E-437C-80DD-46A13747D8AE}"/>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'C4. PrimaryEduc'!$A$146</c15:sqref>
                        </c15:formulaRef>
                      </c:ext>
                    </c:extLst>
                    <c:strCache>
                      <c:ptCount val="1"/>
                      <c:pt idx="0">
                        <c:v>Jharkhand</c:v>
                      </c:pt>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PrimaryEduc'!$B$146</c15:sqref>
                        </c15:formulaRef>
                      </c:ext>
                    </c:extLst>
                    <c:numCache>
                      <c:formatCode>General</c:formatCode>
                      <c:ptCount val="1"/>
                      <c:pt idx="0">
                        <c:v>0.82590000000000008</c:v>
                      </c:pt>
                    </c:numCache>
                  </c:numRef>
                </c:val>
                <c:extLst xmlns:c15="http://schemas.microsoft.com/office/drawing/2012/chart">
                  <c:ext xmlns:c16="http://schemas.microsoft.com/office/drawing/2014/chart" uri="{C3380CC4-5D6E-409C-BE32-E72D297353CC}">
                    <c16:uniqueId val="{0000000E-981E-437C-80DD-46A13747D8AE}"/>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'C4. PrimaryEduc'!$A$147</c15:sqref>
                        </c15:formulaRef>
                      </c:ext>
                    </c:extLst>
                    <c:strCache>
                      <c:ptCount val="1"/>
                      <c:pt idx="0">
                        <c:v>Karnataka</c:v>
                      </c:pt>
                    </c:strCache>
                  </c:strRef>
                </c:tx>
                <c:spPr>
                  <a:solidFill>
                    <a:schemeClr val="accent5">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PrimaryEduc'!$B$147</c15:sqref>
                        </c15:formulaRef>
                      </c:ext>
                    </c:extLst>
                    <c:numCache>
                      <c:formatCode>General</c:formatCode>
                      <c:ptCount val="1"/>
                      <c:pt idx="0">
                        <c:v>0.82959999999999989</c:v>
                      </c:pt>
                    </c:numCache>
                  </c:numRef>
                </c:val>
                <c:extLst xmlns:c15="http://schemas.microsoft.com/office/drawing/2012/chart">
                  <c:ext xmlns:c16="http://schemas.microsoft.com/office/drawing/2014/chart" uri="{C3380CC4-5D6E-409C-BE32-E72D297353CC}">
                    <c16:uniqueId val="{0000000F-981E-437C-80DD-46A13747D8AE}"/>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'C4. PrimaryEduc'!$A$149</c15:sqref>
                        </c15:formulaRef>
                      </c:ext>
                    </c:extLst>
                    <c:strCache>
                      <c:ptCount val="1"/>
                      <c:pt idx="0">
                        <c:v>Lakshadweep</c:v>
                      </c:pt>
                    </c:strCache>
                  </c:strRef>
                </c:tx>
                <c:spPr>
                  <a:solidFill>
                    <a:schemeClr val="accent1">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PrimaryEduc'!$B$149</c15:sqref>
                        </c15:formulaRef>
                      </c:ext>
                    </c:extLst>
                    <c:numCache>
                      <c:formatCode>General</c:formatCode>
                      <c:ptCount val="1"/>
                      <c:pt idx="0">
                        <c:v>0.75639999999999996</c:v>
                      </c:pt>
                    </c:numCache>
                  </c:numRef>
                </c:val>
                <c:extLst xmlns:c15="http://schemas.microsoft.com/office/drawing/2012/chart">
                  <c:ext xmlns:c16="http://schemas.microsoft.com/office/drawing/2014/chart" uri="{C3380CC4-5D6E-409C-BE32-E72D297353CC}">
                    <c16:uniqueId val="{00000011-981E-437C-80DD-46A13747D8AE}"/>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'C4. PrimaryEduc'!$A$150</c15:sqref>
                        </c15:formulaRef>
                      </c:ext>
                    </c:extLst>
                    <c:strCache>
                      <c:ptCount val="1"/>
                      <c:pt idx="0">
                        <c:v>Madhya Pradesh</c:v>
                      </c:pt>
                    </c:strCache>
                  </c:strRef>
                </c:tx>
                <c:spPr>
                  <a:solidFill>
                    <a:schemeClr val="accent2">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PrimaryEduc'!$B$150</c15:sqref>
                        </c15:formulaRef>
                      </c:ext>
                    </c:extLst>
                    <c:numCache>
                      <c:formatCode>General</c:formatCode>
                      <c:ptCount val="1"/>
                      <c:pt idx="0">
                        <c:v>0.80019999999999991</c:v>
                      </c:pt>
                    </c:numCache>
                  </c:numRef>
                </c:val>
                <c:extLst xmlns:c15="http://schemas.microsoft.com/office/drawing/2012/chart">
                  <c:ext xmlns:c16="http://schemas.microsoft.com/office/drawing/2014/chart" uri="{C3380CC4-5D6E-409C-BE32-E72D297353CC}">
                    <c16:uniqueId val="{00000012-981E-437C-80DD-46A13747D8AE}"/>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'C4. PrimaryEduc'!$A$151</c15:sqref>
                        </c15:formulaRef>
                      </c:ext>
                    </c:extLst>
                    <c:strCache>
                      <c:ptCount val="1"/>
                      <c:pt idx="0">
                        <c:v>Maharashtra</c:v>
                      </c:pt>
                    </c:strCache>
                  </c:strRef>
                </c:tx>
                <c:spPr>
                  <a:solidFill>
                    <a:schemeClr val="accent3">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PrimaryEduc'!$B$151</c15:sqref>
                        </c15:formulaRef>
                      </c:ext>
                    </c:extLst>
                    <c:numCache>
                      <c:formatCode>General</c:formatCode>
                      <c:ptCount val="1"/>
                      <c:pt idx="0">
                        <c:v>0.76239999999999997</c:v>
                      </c:pt>
                    </c:numCache>
                  </c:numRef>
                </c:val>
                <c:extLst xmlns:c15="http://schemas.microsoft.com/office/drawing/2012/chart">
                  <c:ext xmlns:c16="http://schemas.microsoft.com/office/drawing/2014/chart" uri="{C3380CC4-5D6E-409C-BE32-E72D297353CC}">
                    <c16:uniqueId val="{00000013-981E-437C-80DD-46A13747D8AE}"/>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'C4. PrimaryEduc'!$A$152</c15:sqref>
                        </c15:formulaRef>
                      </c:ext>
                    </c:extLst>
                    <c:strCache>
                      <c:ptCount val="1"/>
                      <c:pt idx="0">
                        <c:v>Manipur</c:v>
                      </c:pt>
                    </c:strCache>
                  </c:strRef>
                </c:tx>
                <c:spPr>
                  <a:solidFill>
                    <a:schemeClr val="accent4">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PrimaryEduc'!$B$152</c15:sqref>
                        </c15:formulaRef>
                      </c:ext>
                    </c:extLst>
                    <c:numCache>
                      <c:formatCode>General</c:formatCode>
                      <c:ptCount val="1"/>
                      <c:pt idx="0">
                        <c:v>0</c:v>
                      </c:pt>
                    </c:numCache>
                  </c:numRef>
                </c:val>
                <c:extLst xmlns:c15="http://schemas.microsoft.com/office/drawing/2012/chart">
                  <c:ext xmlns:c16="http://schemas.microsoft.com/office/drawing/2014/chart" uri="{C3380CC4-5D6E-409C-BE32-E72D297353CC}">
                    <c16:uniqueId val="{00000014-981E-437C-80DD-46A13747D8AE}"/>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'C4. PrimaryEduc'!$A$153</c15:sqref>
                        </c15:formulaRef>
                      </c:ext>
                    </c:extLst>
                    <c:strCache>
                      <c:ptCount val="1"/>
                      <c:pt idx="0">
                        <c:v>Meghalaya</c:v>
                      </c:pt>
                    </c:strCache>
                  </c:strRef>
                </c:tx>
                <c:spPr>
                  <a:solidFill>
                    <a:schemeClr val="accent5">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PrimaryEduc'!$B$153</c15:sqref>
                        </c15:formulaRef>
                      </c:ext>
                    </c:extLst>
                    <c:numCache>
                      <c:formatCode>General</c:formatCode>
                      <c:ptCount val="1"/>
                      <c:pt idx="0">
                        <c:v>0.69629999999999992</c:v>
                      </c:pt>
                    </c:numCache>
                  </c:numRef>
                </c:val>
                <c:extLst xmlns:c15="http://schemas.microsoft.com/office/drawing/2012/chart">
                  <c:ext xmlns:c16="http://schemas.microsoft.com/office/drawing/2014/chart" uri="{C3380CC4-5D6E-409C-BE32-E72D297353CC}">
                    <c16:uniqueId val="{00000015-981E-437C-80DD-46A13747D8AE}"/>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'C4. PrimaryEduc'!$A$154</c15:sqref>
                        </c15:formulaRef>
                      </c:ext>
                    </c:extLst>
                    <c:strCache>
                      <c:ptCount val="1"/>
                      <c:pt idx="0">
                        <c:v>Mizoram</c:v>
                      </c:pt>
                    </c:strCache>
                  </c:strRef>
                </c:tx>
                <c:spPr>
                  <a:solidFill>
                    <a:schemeClr val="accent6">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PrimaryEduc'!$B$154</c15:sqref>
                        </c15:formulaRef>
                      </c:ext>
                    </c:extLst>
                    <c:numCache>
                      <c:formatCode>General</c:formatCode>
                      <c:ptCount val="1"/>
                      <c:pt idx="0">
                        <c:v>0.8488</c:v>
                      </c:pt>
                    </c:numCache>
                  </c:numRef>
                </c:val>
                <c:extLst xmlns:c15="http://schemas.microsoft.com/office/drawing/2012/chart">
                  <c:ext xmlns:c16="http://schemas.microsoft.com/office/drawing/2014/chart" uri="{C3380CC4-5D6E-409C-BE32-E72D297353CC}">
                    <c16:uniqueId val="{00000016-981E-437C-80DD-46A13747D8AE}"/>
                  </c:ext>
                </c:extLst>
              </c15:ser>
            </c15:filteredBarSeries>
            <c15:filteredBarSeries>
              <c15:ser>
                <c:idx val="24"/>
                <c:order val="24"/>
                <c:tx>
                  <c:strRef>
                    <c:extLst xmlns:c15="http://schemas.microsoft.com/office/drawing/2012/chart">
                      <c:ext xmlns:c15="http://schemas.microsoft.com/office/drawing/2012/chart" uri="{02D57815-91ED-43cb-92C2-25804820EDAC}">
                        <c15:formulaRef>
                          <c15:sqref>'C4. PrimaryEduc'!$A$155</c15:sqref>
                        </c15:formulaRef>
                      </c:ext>
                    </c:extLst>
                    <c:strCache>
                      <c:ptCount val="1"/>
                      <c:pt idx="0">
                        <c:v>Nagaland</c:v>
                      </c:pt>
                    </c:strCache>
                  </c:strRef>
                </c:tx>
                <c:spPr>
                  <a:solidFill>
                    <a:schemeClr val="accent1">
                      <a:lumMod val="60000"/>
                      <a:lumOff val="4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PrimaryEduc'!$B$155</c15:sqref>
                        </c15:formulaRef>
                      </c:ext>
                    </c:extLst>
                    <c:numCache>
                      <c:formatCode>General</c:formatCode>
                      <c:ptCount val="1"/>
                      <c:pt idx="0">
                        <c:v>0.7659999999999999</c:v>
                      </c:pt>
                    </c:numCache>
                  </c:numRef>
                </c:val>
                <c:extLst xmlns:c15="http://schemas.microsoft.com/office/drawing/2012/chart">
                  <c:ext xmlns:c16="http://schemas.microsoft.com/office/drawing/2014/chart" uri="{C3380CC4-5D6E-409C-BE32-E72D297353CC}">
                    <c16:uniqueId val="{00000017-981E-437C-80DD-46A13747D8AE}"/>
                  </c:ext>
                </c:extLst>
              </c15:ser>
            </c15:filteredBarSeries>
            <c15:filteredBarSeries>
              <c15:ser>
                <c:idx val="25"/>
                <c:order val="25"/>
                <c:tx>
                  <c:strRef>
                    <c:extLst xmlns:c15="http://schemas.microsoft.com/office/drawing/2012/chart">
                      <c:ext xmlns:c15="http://schemas.microsoft.com/office/drawing/2012/chart" uri="{02D57815-91ED-43cb-92C2-25804820EDAC}">
                        <c15:formulaRef>
                          <c15:sqref>'C4. PrimaryEduc'!$A$156</c15:sqref>
                        </c15:formulaRef>
                      </c:ext>
                    </c:extLst>
                    <c:strCache>
                      <c:ptCount val="1"/>
                      <c:pt idx="0">
                        <c:v>Odisha</c:v>
                      </c:pt>
                    </c:strCache>
                  </c:strRef>
                </c:tx>
                <c:spPr>
                  <a:solidFill>
                    <a:schemeClr val="accent2">
                      <a:lumMod val="60000"/>
                      <a:lumOff val="4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PrimaryEduc'!$B$156</c15:sqref>
                        </c15:formulaRef>
                      </c:ext>
                    </c:extLst>
                    <c:numCache>
                      <c:formatCode>General</c:formatCode>
                      <c:ptCount val="1"/>
                      <c:pt idx="0">
                        <c:v>0.63829999999999998</c:v>
                      </c:pt>
                    </c:numCache>
                  </c:numRef>
                </c:val>
                <c:extLst xmlns:c15="http://schemas.microsoft.com/office/drawing/2012/chart">
                  <c:ext xmlns:c16="http://schemas.microsoft.com/office/drawing/2014/chart" uri="{C3380CC4-5D6E-409C-BE32-E72D297353CC}">
                    <c16:uniqueId val="{00000018-981E-437C-80DD-46A13747D8AE}"/>
                  </c:ext>
                </c:extLst>
              </c15:ser>
            </c15:filteredBarSeries>
            <c15:filteredBarSeries>
              <c15:ser>
                <c:idx val="26"/>
                <c:order val="26"/>
                <c:tx>
                  <c:strRef>
                    <c:extLst xmlns:c15="http://schemas.microsoft.com/office/drawing/2012/chart">
                      <c:ext xmlns:c15="http://schemas.microsoft.com/office/drawing/2012/chart" uri="{02D57815-91ED-43cb-92C2-25804820EDAC}">
                        <c15:formulaRef>
                          <c15:sqref>'C4. PrimaryEduc'!$A$157</c15:sqref>
                        </c15:formulaRef>
                      </c:ext>
                    </c:extLst>
                    <c:strCache>
                      <c:ptCount val="1"/>
                      <c:pt idx="0">
                        <c:v>Puducherry</c:v>
                      </c:pt>
                    </c:strCache>
                  </c:strRef>
                </c:tx>
                <c:spPr>
                  <a:solidFill>
                    <a:schemeClr val="accent3">
                      <a:lumMod val="60000"/>
                      <a:lumOff val="4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PrimaryEduc'!$B$157</c15:sqref>
                        </c15:formulaRef>
                      </c:ext>
                    </c:extLst>
                    <c:numCache>
                      <c:formatCode>General</c:formatCode>
                      <c:ptCount val="1"/>
                      <c:pt idx="0">
                        <c:v>0.74010000000000009</c:v>
                      </c:pt>
                    </c:numCache>
                  </c:numRef>
                </c:val>
                <c:extLst xmlns:c15="http://schemas.microsoft.com/office/drawing/2012/chart">
                  <c:ext xmlns:c16="http://schemas.microsoft.com/office/drawing/2014/chart" uri="{C3380CC4-5D6E-409C-BE32-E72D297353CC}">
                    <c16:uniqueId val="{00000019-981E-437C-80DD-46A13747D8AE}"/>
                  </c:ext>
                </c:extLst>
              </c15:ser>
            </c15:filteredBarSeries>
            <c15:filteredBarSeries>
              <c15:ser>
                <c:idx val="27"/>
                <c:order val="27"/>
                <c:tx>
                  <c:strRef>
                    <c:extLst xmlns:c15="http://schemas.microsoft.com/office/drawing/2012/chart">
                      <c:ext xmlns:c15="http://schemas.microsoft.com/office/drawing/2012/chart" uri="{02D57815-91ED-43cb-92C2-25804820EDAC}">
                        <c15:formulaRef>
                          <c15:sqref>'C4. PrimaryEduc'!$A$158</c15:sqref>
                        </c15:formulaRef>
                      </c:ext>
                    </c:extLst>
                    <c:strCache>
                      <c:ptCount val="1"/>
                      <c:pt idx="0">
                        <c:v>Punjab</c:v>
                      </c:pt>
                    </c:strCache>
                  </c:strRef>
                </c:tx>
                <c:spPr>
                  <a:solidFill>
                    <a:schemeClr val="accent4">
                      <a:lumMod val="60000"/>
                      <a:lumOff val="4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PrimaryEduc'!$B$158</c15:sqref>
                        </c15:formulaRef>
                      </c:ext>
                    </c:extLst>
                    <c:numCache>
                      <c:formatCode>General</c:formatCode>
                      <c:ptCount val="1"/>
                      <c:pt idx="0">
                        <c:v>0.72</c:v>
                      </c:pt>
                    </c:numCache>
                  </c:numRef>
                </c:val>
                <c:extLst xmlns:c15="http://schemas.microsoft.com/office/drawing/2012/chart">
                  <c:ext xmlns:c16="http://schemas.microsoft.com/office/drawing/2014/chart" uri="{C3380CC4-5D6E-409C-BE32-E72D297353CC}">
                    <c16:uniqueId val="{0000001A-981E-437C-80DD-46A13747D8AE}"/>
                  </c:ext>
                </c:extLst>
              </c15:ser>
            </c15:filteredBarSeries>
            <c15:filteredBarSeries>
              <c15:ser>
                <c:idx val="29"/>
                <c:order val="29"/>
                <c:tx>
                  <c:strRef>
                    <c:extLst xmlns:c15="http://schemas.microsoft.com/office/drawing/2012/chart">
                      <c:ext xmlns:c15="http://schemas.microsoft.com/office/drawing/2012/chart" uri="{02D57815-91ED-43cb-92C2-25804820EDAC}">
                        <c15:formulaRef>
                          <c15:sqref>'C4. PrimaryEduc'!$A$160</c15:sqref>
                        </c15:formulaRef>
                      </c:ext>
                    </c:extLst>
                    <c:strCache>
                      <c:ptCount val="1"/>
                      <c:pt idx="0">
                        <c:v>Sikkim</c:v>
                      </c:pt>
                    </c:strCache>
                  </c:strRef>
                </c:tx>
                <c:spPr>
                  <a:solidFill>
                    <a:schemeClr val="accent6">
                      <a:lumMod val="60000"/>
                      <a:lumOff val="4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PrimaryEduc'!$B$160</c15:sqref>
                        </c15:formulaRef>
                      </c:ext>
                    </c:extLst>
                    <c:numCache>
                      <c:formatCode>General</c:formatCode>
                      <c:ptCount val="1"/>
                      <c:pt idx="0">
                        <c:v>0.63009999999999999</c:v>
                      </c:pt>
                    </c:numCache>
                  </c:numRef>
                </c:val>
                <c:extLst xmlns:c15="http://schemas.microsoft.com/office/drawing/2012/chart">
                  <c:ext xmlns:c16="http://schemas.microsoft.com/office/drawing/2014/chart" uri="{C3380CC4-5D6E-409C-BE32-E72D297353CC}">
                    <c16:uniqueId val="{0000001C-981E-437C-80DD-46A13747D8AE}"/>
                  </c:ext>
                </c:extLst>
              </c15:ser>
            </c15:filteredBarSeries>
            <c15:filteredBarSeries>
              <c15:ser>
                <c:idx val="30"/>
                <c:order val="30"/>
                <c:tx>
                  <c:strRef>
                    <c:extLst xmlns:c15="http://schemas.microsoft.com/office/drawing/2012/chart">
                      <c:ext xmlns:c15="http://schemas.microsoft.com/office/drawing/2012/chart" uri="{02D57815-91ED-43cb-92C2-25804820EDAC}">
                        <c15:formulaRef>
                          <c15:sqref>'C4. PrimaryEduc'!$A$161</c15:sqref>
                        </c15:formulaRef>
                      </c:ext>
                    </c:extLst>
                    <c:strCache>
                      <c:ptCount val="1"/>
                      <c:pt idx="0">
                        <c:v>Tamil Nadu</c:v>
                      </c:pt>
                    </c:strCache>
                  </c:strRef>
                </c:tx>
                <c:spPr>
                  <a:solidFill>
                    <a:schemeClr val="accent1">
                      <a:lumMod val="5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PrimaryEduc'!$B$161</c15:sqref>
                        </c15:formulaRef>
                      </c:ext>
                    </c:extLst>
                    <c:numCache>
                      <c:formatCode>General</c:formatCode>
                      <c:ptCount val="1"/>
                      <c:pt idx="0">
                        <c:v>0.77700000000000002</c:v>
                      </c:pt>
                    </c:numCache>
                  </c:numRef>
                </c:val>
                <c:extLst xmlns:c15="http://schemas.microsoft.com/office/drawing/2012/chart">
                  <c:ext xmlns:c16="http://schemas.microsoft.com/office/drawing/2014/chart" uri="{C3380CC4-5D6E-409C-BE32-E72D297353CC}">
                    <c16:uniqueId val="{0000001D-981E-437C-80DD-46A13747D8AE}"/>
                  </c:ext>
                </c:extLst>
              </c15:ser>
            </c15:filteredBarSeries>
            <c15:filteredBarSeries>
              <c15:ser>
                <c:idx val="31"/>
                <c:order val="31"/>
                <c:tx>
                  <c:strRef>
                    <c:extLst xmlns:c15="http://schemas.microsoft.com/office/drawing/2012/chart">
                      <c:ext xmlns:c15="http://schemas.microsoft.com/office/drawing/2012/chart" uri="{02D57815-91ED-43cb-92C2-25804820EDAC}">
                        <c15:formulaRef>
                          <c15:sqref>'C4. PrimaryEduc'!$A$162</c15:sqref>
                        </c15:formulaRef>
                      </c:ext>
                    </c:extLst>
                    <c:strCache>
                      <c:ptCount val="1"/>
                      <c:pt idx="0">
                        <c:v>Tripura</c:v>
                      </c:pt>
                    </c:strCache>
                  </c:strRef>
                </c:tx>
                <c:spPr>
                  <a:solidFill>
                    <a:schemeClr val="accent2">
                      <a:lumMod val="5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PrimaryEduc'!$B$162</c15:sqref>
                        </c15:formulaRef>
                      </c:ext>
                    </c:extLst>
                    <c:numCache>
                      <c:formatCode>General</c:formatCode>
                      <c:ptCount val="1"/>
                      <c:pt idx="0">
                        <c:v>0</c:v>
                      </c:pt>
                    </c:numCache>
                  </c:numRef>
                </c:val>
                <c:extLst xmlns:c15="http://schemas.microsoft.com/office/drawing/2012/chart">
                  <c:ext xmlns:c16="http://schemas.microsoft.com/office/drawing/2014/chart" uri="{C3380CC4-5D6E-409C-BE32-E72D297353CC}">
                    <c16:uniqueId val="{0000001E-981E-437C-80DD-46A13747D8AE}"/>
                  </c:ext>
                </c:extLst>
              </c15:ser>
            </c15:filteredBarSeries>
            <c15:filteredBarSeries>
              <c15:ser>
                <c:idx val="32"/>
                <c:order val="32"/>
                <c:tx>
                  <c:strRef>
                    <c:extLst xmlns:c15="http://schemas.microsoft.com/office/drawing/2012/chart">
                      <c:ext xmlns:c15="http://schemas.microsoft.com/office/drawing/2012/chart" uri="{02D57815-91ED-43cb-92C2-25804820EDAC}">
                        <c15:formulaRef>
                          <c15:sqref>'C4. PrimaryEduc'!$A$163</c15:sqref>
                        </c15:formulaRef>
                      </c:ext>
                    </c:extLst>
                    <c:strCache>
                      <c:ptCount val="1"/>
                      <c:pt idx="0">
                        <c:v>Uttar Pradesh</c:v>
                      </c:pt>
                    </c:strCache>
                  </c:strRef>
                </c:tx>
                <c:spPr>
                  <a:solidFill>
                    <a:schemeClr val="accent3">
                      <a:lumMod val="5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PrimaryEduc'!$B$163</c15:sqref>
                        </c15:formulaRef>
                      </c:ext>
                    </c:extLst>
                    <c:numCache>
                      <c:formatCode>General</c:formatCode>
                      <c:ptCount val="1"/>
                      <c:pt idx="0">
                        <c:v>0.62509999999999999</c:v>
                      </c:pt>
                    </c:numCache>
                  </c:numRef>
                </c:val>
                <c:extLst xmlns:c15="http://schemas.microsoft.com/office/drawing/2012/chart">
                  <c:ext xmlns:c16="http://schemas.microsoft.com/office/drawing/2014/chart" uri="{C3380CC4-5D6E-409C-BE32-E72D297353CC}">
                    <c16:uniqueId val="{0000001F-981E-437C-80DD-46A13747D8AE}"/>
                  </c:ext>
                </c:extLst>
              </c15:ser>
            </c15:filteredBarSeries>
            <c15:filteredBarSeries>
              <c15:ser>
                <c:idx val="33"/>
                <c:order val="33"/>
                <c:tx>
                  <c:strRef>
                    <c:extLst xmlns:c15="http://schemas.microsoft.com/office/drawing/2012/chart">
                      <c:ext xmlns:c15="http://schemas.microsoft.com/office/drawing/2012/chart" uri="{02D57815-91ED-43cb-92C2-25804820EDAC}">
                        <c15:formulaRef>
                          <c15:sqref>'C4. PrimaryEduc'!$A$164</c15:sqref>
                        </c15:formulaRef>
                      </c:ext>
                    </c:extLst>
                    <c:strCache>
                      <c:ptCount val="1"/>
                      <c:pt idx="0">
                        <c:v>Uttarakhand</c:v>
                      </c:pt>
                    </c:strCache>
                  </c:strRef>
                </c:tx>
                <c:spPr>
                  <a:solidFill>
                    <a:schemeClr val="accent4">
                      <a:lumMod val="5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PrimaryEduc'!$B$164</c15:sqref>
                        </c15:formulaRef>
                      </c:ext>
                    </c:extLst>
                    <c:numCache>
                      <c:formatCode>General</c:formatCode>
                      <c:ptCount val="1"/>
                      <c:pt idx="0">
                        <c:v>0.64080000000000004</c:v>
                      </c:pt>
                    </c:numCache>
                  </c:numRef>
                </c:val>
                <c:extLst xmlns:c15="http://schemas.microsoft.com/office/drawing/2012/chart">
                  <c:ext xmlns:c16="http://schemas.microsoft.com/office/drawing/2014/chart" uri="{C3380CC4-5D6E-409C-BE32-E72D297353CC}">
                    <c16:uniqueId val="{00000020-981E-437C-80DD-46A13747D8AE}"/>
                  </c:ext>
                </c:extLst>
              </c15:ser>
            </c15:filteredBarSeries>
            <c15:filteredBarSeries>
              <c15:ser>
                <c:idx val="34"/>
                <c:order val="34"/>
                <c:tx>
                  <c:strRef>
                    <c:extLst xmlns:c15="http://schemas.microsoft.com/office/drawing/2012/chart">
                      <c:ext xmlns:c15="http://schemas.microsoft.com/office/drawing/2012/chart" uri="{02D57815-91ED-43cb-92C2-25804820EDAC}">
                        <c15:formulaRef>
                          <c15:sqref>'C4. PrimaryEduc'!$A$165</c15:sqref>
                        </c15:formulaRef>
                      </c:ext>
                    </c:extLst>
                    <c:strCache>
                      <c:ptCount val="1"/>
                      <c:pt idx="0">
                        <c:v>West Bengal</c:v>
                      </c:pt>
                    </c:strCache>
                  </c:strRef>
                </c:tx>
                <c:spPr>
                  <a:solidFill>
                    <a:schemeClr val="accent5">
                      <a:lumMod val="5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PrimaryEduc'!$B$165</c15:sqref>
                        </c15:formulaRef>
                      </c:ext>
                    </c:extLst>
                    <c:numCache>
                      <c:formatCode>General</c:formatCode>
                      <c:ptCount val="1"/>
                      <c:pt idx="0">
                        <c:v>0.7762</c:v>
                      </c:pt>
                    </c:numCache>
                  </c:numRef>
                </c:val>
                <c:extLst xmlns:c15="http://schemas.microsoft.com/office/drawing/2012/chart">
                  <c:ext xmlns:c16="http://schemas.microsoft.com/office/drawing/2014/chart" uri="{C3380CC4-5D6E-409C-BE32-E72D297353CC}">
                    <c16:uniqueId val="{00000021-981E-437C-80DD-46A13747D8AE}"/>
                  </c:ext>
                </c:extLst>
              </c15:ser>
            </c15:filteredBarSeries>
            <c15:filteredBarSeries>
              <c15:ser>
                <c:idx val="35"/>
                <c:order val="35"/>
                <c:tx>
                  <c:strRef>
                    <c:extLst xmlns:c15="http://schemas.microsoft.com/office/drawing/2012/chart">
                      <c:ext xmlns:c15="http://schemas.microsoft.com/office/drawing/2012/chart" uri="{02D57815-91ED-43cb-92C2-25804820EDAC}">
                        <c15:formulaRef>
                          <c15:sqref>'C4. PrimaryEduc'!$A$166</c15:sqref>
                        </c15:formulaRef>
                      </c:ext>
                    </c:extLst>
                    <c:strCache>
                      <c:ptCount val="1"/>
                      <c:pt idx="0">
                        <c:v>India</c:v>
                      </c:pt>
                    </c:strCache>
                  </c:strRef>
                </c:tx>
                <c:spPr>
                  <a:solidFill>
                    <a:schemeClr val="accent6">
                      <a:lumMod val="50000"/>
                    </a:schemeClr>
                  </a:solidFill>
                  <a:ln>
                    <a:noFill/>
                  </a:ln>
                  <a:effectLst/>
                </c:spPr>
                <c:invertIfNegative val="0"/>
                <c:cat>
                  <c:strRef>
                    <c:extLst xmlns:c15="http://schemas.microsoft.com/office/drawing/2012/chart">
                      <c:ext xmlns:c15="http://schemas.microsoft.com/office/drawing/2012/chart" uri="{02D57815-91ED-43cb-92C2-25804820EDAC}">
                        <c15:formulaRef>
                          <c15:sqref>'C4. PrimaryEduc'!$B$130</c15:sqref>
                        </c15:formulaRef>
                      </c:ext>
                    </c:extLst>
                    <c:strCache>
                      <c:ptCount val="1"/>
                      <c:pt idx="0">
                        <c:v>2013-2014</c:v>
                      </c:pt>
                    </c:strCache>
                  </c:strRef>
                </c:cat>
                <c:val>
                  <c:numRef>
                    <c:extLst xmlns:c15="http://schemas.microsoft.com/office/drawing/2012/chart">
                      <c:ext xmlns:c15="http://schemas.microsoft.com/office/drawing/2012/chart" uri="{02D57815-91ED-43cb-92C2-25804820EDAC}">
                        <c15:formulaRef>
                          <c15:sqref>'C4. PrimaryEduc'!$B$166</c15:sqref>
                        </c15:formulaRef>
                      </c:ext>
                    </c:extLst>
                    <c:numCache>
                      <c:formatCode>General</c:formatCode>
                      <c:ptCount val="1"/>
                      <c:pt idx="0">
                        <c:v>0.72889999999999999</c:v>
                      </c:pt>
                    </c:numCache>
                  </c:numRef>
                </c:val>
                <c:extLst xmlns:c15="http://schemas.microsoft.com/office/drawing/2012/chart">
                  <c:ext xmlns:c16="http://schemas.microsoft.com/office/drawing/2014/chart" uri="{C3380CC4-5D6E-409C-BE32-E72D297353CC}">
                    <c16:uniqueId val="{00000022-981E-437C-80DD-46A13747D8AE}"/>
                  </c:ext>
                </c:extLst>
              </c15:ser>
            </c15:filteredBarSeries>
          </c:ext>
        </c:extLst>
      </c:barChart>
      <c:catAx>
        <c:axId val="1608749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8716928"/>
        <c:crosses val="autoZero"/>
        <c:auto val="1"/>
        <c:lblAlgn val="ctr"/>
        <c:lblOffset val="100"/>
        <c:noMultiLvlLbl val="0"/>
      </c:catAx>
      <c:valAx>
        <c:axId val="1608716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8749552"/>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'C4. PrimaryEduc'!$A$248</c:f>
          <c:strCache>
            <c:ptCount val="1"/>
            <c:pt idx="0">
              <c:v>C4. Enrolment of Children with Special Needs (CWSN) at Primary Level under Sarva Shiksha Abhiyan (SSA)</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579036336054"/>
          <c:y val="0.12752985667712799"/>
          <c:w val="0.87327417467311996"/>
          <c:h val="0.76552940281553306"/>
        </c:manualLayout>
      </c:layout>
      <c:lineChart>
        <c:grouping val="standard"/>
        <c:varyColors val="0"/>
        <c:ser>
          <c:idx val="1"/>
          <c:order val="1"/>
          <c:tx>
            <c:strRef>
              <c:f>'C4. PrimaryEduc'!$A$252</c:f>
              <c:strCache>
                <c:ptCount val="1"/>
                <c:pt idx="0">
                  <c:v>Andhra Pradesh</c:v>
                </c:pt>
              </c:strCache>
              <c:extLst xmlns:c15="http://schemas.microsoft.com/office/drawing/2012/chart"/>
            </c:strRef>
          </c:tx>
          <c:spPr>
            <a:ln w="28575" cap="rnd">
              <a:solidFill>
                <a:schemeClr val="accent2"/>
              </a:solidFill>
              <a:round/>
            </a:ln>
            <a:effectLst/>
          </c:spPr>
          <c:marker>
            <c:symbol val="none"/>
          </c:marker>
          <c:cat>
            <c:strRef>
              <c:f>'C4. PrimaryEduc'!$B$250:$D$250</c:f>
              <c:strCache>
                <c:ptCount val="3"/>
                <c:pt idx="0">
                  <c:v>2011-12</c:v>
                </c:pt>
                <c:pt idx="1">
                  <c:v>2012-13</c:v>
                </c:pt>
                <c:pt idx="2">
                  <c:v>2013-14</c:v>
                </c:pt>
              </c:strCache>
              <c:extLst xmlns:c15="http://schemas.microsoft.com/office/drawing/2012/chart"/>
            </c:strRef>
          </c:cat>
          <c:val>
            <c:numRef>
              <c:f>'C4. PrimaryEduc'!$B$252:$D$252</c:f>
              <c:numCache>
                <c:formatCode>General</c:formatCode>
                <c:ptCount val="3"/>
                <c:pt idx="0">
                  <c:v>73656</c:v>
                </c:pt>
                <c:pt idx="1">
                  <c:v>135451</c:v>
                </c:pt>
                <c:pt idx="2">
                  <c:v>130661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8-4370-4596-9333-2622C969CCC3}"/>
            </c:ext>
          </c:extLst>
        </c:ser>
        <c:ser>
          <c:idx val="3"/>
          <c:order val="3"/>
          <c:tx>
            <c:strRef>
              <c:f>'C4. PrimaryEduc'!$A$254</c:f>
              <c:strCache>
                <c:ptCount val="1"/>
                <c:pt idx="0">
                  <c:v>Assam</c:v>
                </c:pt>
              </c:strCache>
            </c:strRef>
          </c:tx>
          <c:spPr>
            <a:ln w="28575" cap="rnd">
              <a:solidFill>
                <a:schemeClr val="accent4"/>
              </a:solidFill>
              <a:round/>
            </a:ln>
            <a:effectLst/>
          </c:spPr>
          <c:marker>
            <c:symbol val="none"/>
          </c:marker>
          <c:cat>
            <c:strRef>
              <c:f>'C4. PrimaryEduc'!$B$250:$D$250</c:f>
              <c:strCache>
                <c:ptCount val="3"/>
                <c:pt idx="0">
                  <c:v>2011-12</c:v>
                </c:pt>
                <c:pt idx="1">
                  <c:v>2012-13</c:v>
                </c:pt>
                <c:pt idx="2">
                  <c:v>2013-14</c:v>
                </c:pt>
              </c:strCache>
            </c:strRef>
          </c:cat>
          <c:val>
            <c:numRef>
              <c:f>'C4. PrimaryEduc'!$B$254:$D$254</c:f>
              <c:numCache>
                <c:formatCode>General</c:formatCode>
                <c:ptCount val="3"/>
                <c:pt idx="0">
                  <c:v>49490</c:v>
                </c:pt>
                <c:pt idx="1">
                  <c:v>64611</c:v>
                </c:pt>
                <c:pt idx="2">
                  <c:v>72648</c:v>
                </c:pt>
              </c:numCache>
            </c:numRef>
          </c:val>
          <c:smooth val="0"/>
          <c:extLst>
            <c:ext xmlns:c16="http://schemas.microsoft.com/office/drawing/2014/chart" uri="{C3380CC4-5D6E-409C-BE32-E72D297353CC}">
              <c16:uniqueId val="{00000000-4370-4596-9333-2622C969CCC3}"/>
            </c:ext>
          </c:extLst>
        </c:ser>
        <c:ser>
          <c:idx val="4"/>
          <c:order val="4"/>
          <c:tx>
            <c:strRef>
              <c:f>'C4. PrimaryEduc'!$A$255</c:f>
              <c:strCache>
                <c:ptCount val="1"/>
                <c:pt idx="0">
                  <c:v>Bihar</c:v>
                </c:pt>
              </c:strCache>
            </c:strRef>
          </c:tx>
          <c:spPr>
            <a:ln w="28575" cap="rnd">
              <a:solidFill>
                <a:schemeClr val="accent5"/>
              </a:solidFill>
              <a:round/>
            </a:ln>
            <a:effectLst/>
          </c:spPr>
          <c:marker>
            <c:symbol val="none"/>
          </c:marker>
          <c:cat>
            <c:strRef>
              <c:f>'C4. PrimaryEduc'!$B$250:$D$250</c:f>
              <c:strCache>
                <c:ptCount val="3"/>
                <c:pt idx="0">
                  <c:v>2011-12</c:v>
                </c:pt>
                <c:pt idx="1">
                  <c:v>2012-13</c:v>
                </c:pt>
                <c:pt idx="2">
                  <c:v>2013-14</c:v>
                </c:pt>
              </c:strCache>
            </c:strRef>
          </c:cat>
          <c:val>
            <c:numRef>
              <c:f>'C4. PrimaryEduc'!$B$255:$D$255</c:f>
              <c:numCache>
                <c:formatCode>General</c:formatCode>
                <c:ptCount val="3"/>
                <c:pt idx="0">
                  <c:v>96880</c:v>
                </c:pt>
                <c:pt idx="1">
                  <c:v>115056</c:v>
                </c:pt>
                <c:pt idx="2">
                  <c:v>162224</c:v>
                </c:pt>
              </c:numCache>
            </c:numRef>
          </c:val>
          <c:smooth val="0"/>
          <c:extLst>
            <c:ext xmlns:c16="http://schemas.microsoft.com/office/drawing/2014/chart" uri="{C3380CC4-5D6E-409C-BE32-E72D297353CC}">
              <c16:uniqueId val="{00000001-4370-4596-9333-2622C969CCC3}"/>
            </c:ext>
          </c:extLst>
        </c:ser>
        <c:ser>
          <c:idx val="17"/>
          <c:order val="17"/>
          <c:tx>
            <c:strRef>
              <c:f>'C4. PrimaryEduc'!$A$268</c:f>
              <c:strCache>
                <c:ptCount val="1"/>
                <c:pt idx="0">
                  <c:v>Kerala</c:v>
                </c:pt>
              </c:strCache>
            </c:strRef>
          </c:tx>
          <c:spPr>
            <a:ln w="28575" cap="rnd">
              <a:solidFill>
                <a:schemeClr val="accent6">
                  <a:lumMod val="80000"/>
                  <a:lumOff val="20000"/>
                </a:schemeClr>
              </a:solidFill>
              <a:round/>
            </a:ln>
            <a:effectLst/>
          </c:spPr>
          <c:marker>
            <c:symbol val="none"/>
          </c:marker>
          <c:cat>
            <c:strRef>
              <c:f>'C4. PrimaryEduc'!$B$250:$D$250</c:f>
              <c:strCache>
                <c:ptCount val="3"/>
                <c:pt idx="0">
                  <c:v>2011-12</c:v>
                </c:pt>
                <c:pt idx="1">
                  <c:v>2012-13</c:v>
                </c:pt>
                <c:pt idx="2">
                  <c:v>2013-14</c:v>
                </c:pt>
              </c:strCache>
            </c:strRef>
          </c:cat>
          <c:val>
            <c:numRef>
              <c:f>'C4. PrimaryEduc'!$B$268:$D$268</c:f>
              <c:numCache>
                <c:formatCode>General</c:formatCode>
                <c:ptCount val="3"/>
                <c:pt idx="0">
                  <c:v>72701</c:v>
                </c:pt>
                <c:pt idx="1">
                  <c:v>87486</c:v>
                </c:pt>
                <c:pt idx="2">
                  <c:v>96317</c:v>
                </c:pt>
              </c:numCache>
            </c:numRef>
          </c:val>
          <c:smooth val="0"/>
          <c:extLst>
            <c:ext xmlns:c16="http://schemas.microsoft.com/office/drawing/2014/chart" uri="{C3380CC4-5D6E-409C-BE32-E72D297353CC}">
              <c16:uniqueId val="{00000003-4370-4596-9333-2622C969CCC3}"/>
            </c:ext>
          </c:extLst>
        </c:ser>
        <c:ser>
          <c:idx val="28"/>
          <c:order val="28"/>
          <c:tx>
            <c:strRef>
              <c:f>'C4. PrimaryEduc'!$A$279</c:f>
              <c:strCache>
                <c:ptCount val="1"/>
                <c:pt idx="0">
                  <c:v>Rajasthan</c:v>
                </c:pt>
              </c:strCache>
              <c:extLst xmlns:c15="http://schemas.microsoft.com/office/drawing/2012/chart"/>
            </c:strRef>
          </c:tx>
          <c:spPr>
            <a:ln w="28575" cap="rnd">
              <a:solidFill>
                <a:schemeClr val="accent5">
                  <a:lumMod val="60000"/>
                  <a:lumOff val="40000"/>
                </a:schemeClr>
              </a:solidFill>
              <a:round/>
            </a:ln>
            <a:effectLst/>
          </c:spPr>
          <c:marker>
            <c:symbol val="none"/>
          </c:marker>
          <c:cat>
            <c:strRef>
              <c:f>'C4. PrimaryEduc'!$B$250:$D$250</c:f>
              <c:strCache>
                <c:ptCount val="3"/>
                <c:pt idx="0">
                  <c:v>2011-12</c:v>
                </c:pt>
                <c:pt idx="1">
                  <c:v>2012-13</c:v>
                </c:pt>
                <c:pt idx="2">
                  <c:v>2013-14</c:v>
                </c:pt>
              </c:strCache>
              <c:extLst xmlns:c15="http://schemas.microsoft.com/office/drawing/2012/chart"/>
            </c:strRef>
          </c:cat>
          <c:val>
            <c:numRef>
              <c:f>'C4. PrimaryEduc'!$B$279:$D$279</c:f>
              <c:numCache>
                <c:formatCode>General</c:formatCode>
                <c:ptCount val="3"/>
                <c:pt idx="0">
                  <c:v>53674</c:v>
                </c:pt>
                <c:pt idx="1">
                  <c:v>51936</c:v>
                </c:pt>
                <c:pt idx="2">
                  <c:v>84780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E-4370-4596-9333-2622C969CCC3}"/>
            </c:ext>
          </c:extLst>
        </c:ser>
        <c:dLbls>
          <c:showLegendKey val="0"/>
          <c:showVal val="0"/>
          <c:showCatName val="0"/>
          <c:showSerName val="0"/>
          <c:showPercent val="0"/>
          <c:showBubbleSize val="0"/>
        </c:dLbls>
        <c:smooth val="0"/>
        <c:axId val="1640210528"/>
        <c:axId val="1640215008"/>
        <c:extLst>
          <c:ext xmlns:c15="http://schemas.microsoft.com/office/drawing/2012/chart" uri="{02D57815-91ED-43cb-92C2-25804820EDAC}">
            <c15:filteredLineSeries>
              <c15:ser>
                <c:idx val="0"/>
                <c:order val="0"/>
                <c:tx>
                  <c:strRef>
                    <c:extLst>
                      <c:ext uri="{02D57815-91ED-43cb-92C2-25804820EDAC}">
                        <c15:formulaRef>
                          <c15:sqref>'C4. PrimaryEduc'!$A$251</c15:sqref>
                        </c15:formulaRef>
                      </c:ext>
                    </c:extLst>
                    <c:strCache>
                      <c:ptCount val="1"/>
                      <c:pt idx="0">
                        <c:v>Andaman and Nicobar Islands</c:v>
                      </c:pt>
                    </c:strCache>
                  </c:strRef>
                </c:tx>
                <c:spPr>
                  <a:ln w="28575" cap="rnd">
                    <a:solidFill>
                      <a:schemeClr val="accent1"/>
                    </a:solidFill>
                    <a:round/>
                  </a:ln>
                  <a:effectLst/>
                </c:spPr>
                <c:marker>
                  <c:symbol val="none"/>
                </c:marker>
                <c:cat>
                  <c:strRef>
                    <c:extLst>
                      <c:ext uri="{02D57815-91ED-43cb-92C2-25804820EDAC}">
                        <c15:formulaRef>
                          <c15:sqref>'C4. PrimaryEduc'!$B$250:$D$250</c15:sqref>
                        </c15:formulaRef>
                      </c:ext>
                    </c:extLst>
                    <c:strCache>
                      <c:ptCount val="3"/>
                      <c:pt idx="0">
                        <c:v>2011-12</c:v>
                      </c:pt>
                      <c:pt idx="1">
                        <c:v>2012-13</c:v>
                      </c:pt>
                      <c:pt idx="2">
                        <c:v>2013-14</c:v>
                      </c:pt>
                    </c:strCache>
                  </c:strRef>
                </c:cat>
                <c:val>
                  <c:numRef>
                    <c:extLst>
                      <c:ext uri="{02D57815-91ED-43cb-92C2-25804820EDAC}">
                        <c15:formulaRef>
                          <c15:sqref>'C4. PrimaryEduc'!$B$251:$D$251</c15:sqref>
                        </c15:formulaRef>
                      </c:ext>
                    </c:extLst>
                    <c:numCache>
                      <c:formatCode>General</c:formatCode>
                      <c:ptCount val="3"/>
                      <c:pt idx="0">
                        <c:v>347</c:v>
                      </c:pt>
                      <c:pt idx="1">
                        <c:v>271</c:v>
                      </c:pt>
                      <c:pt idx="2">
                        <c:v>345</c:v>
                      </c:pt>
                    </c:numCache>
                  </c:numRef>
                </c:val>
                <c:smooth val="0"/>
                <c:extLst>
                  <c:ext xmlns:c16="http://schemas.microsoft.com/office/drawing/2014/chart" uri="{C3380CC4-5D6E-409C-BE32-E72D297353CC}">
                    <c16:uniqueId val="{00000007-4370-4596-9333-2622C969CCC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'C4. PrimaryEduc'!$A$253</c15:sqref>
                        </c15:formulaRef>
                      </c:ext>
                    </c:extLst>
                    <c:strCache>
                      <c:ptCount val="1"/>
                      <c:pt idx="0">
                        <c:v>Arunachal Pradesh</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PrimaryEduc'!$B$253:$D$253</c15:sqref>
                        </c15:formulaRef>
                      </c:ext>
                    </c:extLst>
                    <c:numCache>
                      <c:formatCode>General</c:formatCode>
                      <c:ptCount val="3"/>
                      <c:pt idx="0">
                        <c:v>6557</c:v>
                      </c:pt>
                      <c:pt idx="1">
                        <c:v>10001</c:v>
                      </c:pt>
                      <c:pt idx="2">
                        <c:v>9700</c:v>
                      </c:pt>
                    </c:numCache>
                  </c:numRef>
                </c:val>
                <c:smooth val="0"/>
                <c:extLst xmlns:c15="http://schemas.microsoft.com/office/drawing/2012/chart">
                  <c:ext xmlns:c16="http://schemas.microsoft.com/office/drawing/2014/chart" uri="{C3380CC4-5D6E-409C-BE32-E72D297353CC}">
                    <c16:uniqueId val="{00000009-4370-4596-9333-2622C969CCC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'C4. PrimaryEduc'!$A$256</c15:sqref>
                        </c15:formulaRef>
                      </c:ext>
                    </c:extLst>
                    <c:strCache>
                      <c:ptCount val="1"/>
                      <c:pt idx="0">
                        <c:v>Chandigarh</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PrimaryEduc'!$B$256:$D$256</c15:sqref>
                        </c15:formulaRef>
                      </c:ext>
                    </c:extLst>
                    <c:numCache>
                      <c:formatCode>General</c:formatCode>
                      <c:ptCount val="3"/>
                      <c:pt idx="0">
                        <c:v>697</c:v>
                      </c:pt>
                      <c:pt idx="1">
                        <c:v>1151</c:v>
                      </c:pt>
                      <c:pt idx="2">
                        <c:v>2360</c:v>
                      </c:pt>
                    </c:numCache>
                  </c:numRef>
                </c:val>
                <c:smooth val="0"/>
                <c:extLst xmlns:c15="http://schemas.microsoft.com/office/drawing/2012/chart">
                  <c:ext xmlns:c16="http://schemas.microsoft.com/office/drawing/2014/chart" uri="{C3380CC4-5D6E-409C-BE32-E72D297353CC}">
                    <c16:uniqueId val="{00000002-4370-4596-9333-2622C969CCC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'C4. PrimaryEduc'!$A$257</c15:sqref>
                        </c15:formulaRef>
                      </c:ext>
                    </c:extLst>
                    <c:strCache>
                      <c:ptCount val="1"/>
                      <c:pt idx="0">
                        <c:v>Chhattisgarh</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PrimaryEduc'!$B$257:$D$257</c15:sqref>
                        </c15:formulaRef>
                      </c:ext>
                    </c:extLst>
                    <c:numCache>
                      <c:formatCode>General</c:formatCode>
                      <c:ptCount val="3"/>
                      <c:pt idx="0">
                        <c:v>32766</c:v>
                      </c:pt>
                      <c:pt idx="1">
                        <c:v>30573</c:v>
                      </c:pt>
                      <c:pt idx="2">
                        <c:v>57290</c:v>
                      </c:pt>
                    </c:numCache>
                  </c:numRef>
                </c:val>
                <c:smooth val="0"/>
                <c:extLst xmlns:c15="http://schemas.microsoft.com/office/drawing/2012/chart">
                  <c:ext xmlns:c16="http://schemas.microsoft.com/office/drawing/2014/chart" uri="{C3380CC4-5D6E-409C-BE32-E72D297353CC}">
                    <c16:uniqueId val="{0000000A-4370-4596-9333-2622C969CCC3}"/>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'C4. PrimaryEduc'!$A$258</c15:sqref>
                        </c15:formulaRef>
                      </c:ext>
                    </c:extLst>
                    <c:strCache>
                      <c:ptCount val="1"/>
                      <c:pt idx="0">
                        <c:v>Dadra and Nagar Haveli</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PrimaryEduc'!$B$258:$D$258</c15:sqref>
                        </c15:formulaRef>
                      </c:ext>
                    </c:extLst>
                    <c:numCache>
                      <c:formatCode>General</c:formatCode>
                      <c:ptCount val="3"/>
                      <c:pt idx="0">
                        <c:v>201</c:v>
                      </c:pt>
                      <c:pt idx="1">
                        <c:v>144</c:v>
                      </c:pt>
                      <c:pt idx="2">
                        <c:v>226</c:v>
                      </c:pt>
                    </c:numCache>
                  </c:numRef>
                </c:val>
                <c:smooth val="0"/>
                <c:extLst xmlns:c15="http://schemas.microsoft.com/office/drawing/2012/chart">
                  <c:ext xmlns:c16="http://schemas.microsoft.com/office/drawing/2014/chart" uri="{C3380CC4-5D6E-409C-BE32-E72D297353CC}">
                    <c16:uniqueId val="{0000000B-4370-4596-9333-2622C969CCC3}"/>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'C4. PrimaryEduc'!$A$259</c15:sqref>
                        </c15:formulaRef>
                      </c:ext>
                    </c:extLst>
                    <c:strCache>
                      <c:ptCount val="1"/>
                      <c:pt idx="0">
                        <c:v>Daman and Diu</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PrimaryEduc'!$B$259:$D$259</c15:sqref>
                        </c15:formulaRef>
                      </c:ext>
                    </c:extLst>
                    <c:numCache>
                      <c:formatCode>General</c:formatCode>
                      <c:ptCount val="3"/>
                      <c:pt idx="0">
                        <c:v>82</c:v>
                      </c:pt>
                      <c:pt idx="1">
                        <c:v>90</c:v>
                      </c:pt>
                      <c:pt idx="2">
                        <c:v>103</c:v>
                      </c:pt>
                    </c:numCache>
                  </c:numRef>
                </c:val>
                <c:smooth val="0"/>
                <c:extLst xmlns:c15="http://schemas.microsoft.com/office/drawing/2012/chart">
                  <c:ext xmlns:c16="http://schemas.microsoft.com/office/drawing/2014/chart" uri="{C3380CC4-5D6E-409C-BE32-E72D297353CC}">
                    <c16:uniqueId val="{0000000C-4370-4596-9333-2622C969CCC3}"/>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'C4. PrimaryEduc'!$A$260</c15:sqref>
                        </c15:formulaRef>
                      </c:ext>
                    </c:extLst>
                    <c:strCache>
                      <c:ptCount val="1"/>
                      <c:pt idx="0">
                        <c:v>Delhi</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PrimaryEduc'!$B$260:$D$260</c15:sqref>
                        </c15:formulaRef>
                      </c:ext>
                    </c:extLst>
                    <c:numCache>
                      <c:formatCode>General</c:formatCode>
                      <c:ptCount val="3"/>
                      <c:pt idx="0">
                        <c:v>9039</c:v>
                      </c:pt>
                      <c:pt idx="1">
                        <c:v>9214</c:v>
                      </c:pt>
                      <c:pt idx="2">
                        <c:v>9692</c:v>
                      </c:pt>
                    </c:numCache>
                  </c:numRef>
                </c:val>
                <c:smooth val="0"/>
                <c:extLst xmlns:c15="http://schemas.microsoft.com/office/drawing/2012/chart">
                  <c:ext xmlns:c16="http://schemas.microsoft.com/office/drawing/2014/chart" uri="{C3380CC4-5D6E-409C-BE32-E72D297353CC}">
                    <c16:uniqueId val="{0000000D-4370-4596-9333-2622C969CCC3}"/>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'C4. PrimaryEduc'!$A$261</c15:sqref>
                        </c15:formulaRef>
                      </c:ext>
                    </c:extLst>
                    <c:strCache>
                      <c:ptCount val="1"/>
                      <c:pt idx="0">
                        <c:v>Goa</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PrimaryEduc'!$B$261:$D$261</c15:sqref>
                        </c15:formulaRef>
                      </c:ext>
                    </c:extLst>
                    <c:numCache>
                      <c:formatCode>General</c:formatCode>
                      <c:ptCount val="3"/>
                      <c:pt idx="0">
                        <c:v>674</c:v>
                      </c:pt>
                      <c:pt idx="1">
                        <c:v>600</c:v>
                      </c:pt>
                      <c:pt idx="2">
                        <c:v>1265</c:v>
                      </c:pt>
                    </c:numCache>
                  </c:numRef>
                </c:val>
                <c:smooth val="0"/>
                <c:extLst xmlns:c15="http://schemas.microsoft.com/office/drawing/2012/chart">
                  <c:ext xmlns:c16="http://schemas.microsoft.com/office/drawing/2014/chart" uri="{C3380CC4-5D6E-409C-BE32-E72D297353CC}">
                    <c16:uniqueId val="{0000000E-4370-4596-9333-2622C969CCC3}"/>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'C4. PrimaryEduc'!$A$262</c15:sqref>
                        </c15:formulaRef>
                      </c:ext>
                    </c:extLst>
                    <c:strCache>
                      <c:ptCount val="1"/>
                      <c:pt idx="0">
                        <c:v>Gujarat</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PrimaryEduc'!$B$262:$D$262</c15:sqref>
                        </c15:formulaRef>
                      </c:ext>
                    </c:extLst>
                    <c:numCache>
                      <c:formatCode>General</c:formatCode>
                      <c:ptCount val="3"/>
                      <c:pt idx="0">
                        <c:v>65610</c:v>
                      </c:pt>
                      <c:pt idx="1">
                        <c:v>64521</c:v>
                      </c:pt>
                      <c:pt idx="2">
                        <c:v>65302</c:v>
                      </c:pt>
                    </c:numCache>
                  </c:numRef>
                </c:val>
                <c:smooth val="0"/>
                <c:extLst xmlns:c15="http://schemas.microsoft.com/office/drawing/2012/chart">
                  <c:ext xmlns:c16="http://schemas.microsoft.com/office/drawing/2014/chart" uri="{C3380CC4-5D6E-409C-BE32-E72D297353CC}">
                    <c16:uniqueId val="{0000000F-4370-4596-9333-2622C969CCC3}"/>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'C4. PrimaryEduc'!$A$263</c15:sqref>
                        </c15:formulaRef>
                      </c:ext>
                    </c:extLst>
                    <c:strCache>
                      <c:ptCount val="1"/>
                      <c:pt idx="0">
                        <c:v>Haryana</c:v>
                      </c:pt>
                    </c:strCache>
                  </c:strRef>
                </c:tx>
                <c:spPr>
                  <a:ln w="28575" cap="rnd">
                    <a:solidFill>
                      <a:schemeClr val="accent1">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PrimaryEduc'!$B$263:$D$263</c15:sqref>
                        </c15:formulaRef>
                      </c:ext>
                    </c:extLst>
                    <c:numCache>
                      <c:formatCode>General</c:formatCode>
                      <c:ptCount val="3"/>
                      <c:pt idx="0">
                        <c:v>15395</c:v>
                      </c:pt>
                      <c:pt idx="1">
                        <c:v>21892</c:v>
                      </c:pt>
                      <c:pt idx="2">
                        <c:v>3519</c:v>
                      </c:pt>
                    </c:numCache>
                  </c:numRef>
                </c:val>
                <c:smooth val="0"/>
                <c:extLst xmlns:c15="http://schemas.microsoft.com/office/drawing/2012/chart">
                  <c:ext xmlns:c16="http://schemas.microsoft.com/office/drawing/2014/chart" uri="{C3380CC4-5D6E-409C-BE32-E72D297353CC}">
                    <c16:uniqueId val="{00000010-4370-4596-9333-2622C969CCC3}"/>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'C4. PrimaryEduc'!$A$264</c15:sqref>
                        </c15:formulaRef>
                      </c:ext>
                    </c:extLst>
                    <c:strCache>
                      <c:ptCount val="1"/>
                      <c:pt idx="0">
                        <c:v>Himachal Pradesh</c:v>
                      </c:pt>
                    </c:strCache>
                  </c:strRef>
                </c:tx>
                <c:spPr>
                  <a:ln w="28575" cap="rnd">
                    <a:solidFill>
                      <a:schemeClr val="accent2">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PrimaryEduc'!$B$264:$D$264</c15:sqref>
                        </c15:formulaRef>
                      </c:ext>
                    </c:extLst>
                    <c:numCache>
                      <c:formatCode>General</c:formatCode>
                      <c:ptCount val="3"/>
                      <c:pt idx="0">
                        <c:v>7122</c:v>
                      </c:pt>
                      <c:pt idx="1">
                        <c:v>6772</c:v>
                      </c:pt>
                      <c:pt idx="2">
                        <c:v>8627</c:v>
                      </c:pt>
                    </c:numCache>
                  </c:numRef>
                </c:val>
                <c:smooth val="0"/>
                <c:extLst xmlns:c15="http://schemas.microsoft.com/office/drawing/2012/chart">
                  <c:ext xmlns:c16="http://schemas.microsoft.com/office/drawing/2014/chart" uri="{C3380CC4-5D6E-409C-BE32-E72D297353CC}">
                    <c16:uniqueId val="{00000011-4370-4596-9333-2622C969CCC3}"/>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'C4. PrimaryEduc'!$A$265</c15:sqref>
                        </c15:formulaRef>
                      </c:ext>
                    </c:extLst>
                    <c:strCache>
                      <c:ptCount val="1"/>
                      <c:pt idx="0">
                        <c:v>Jammu and Kashmir</c:v>
                      </c:pt>
                    </c:strCache>
                  </c:strRef>
                </c:tx>
                <c:spPr>
                  <a:ln w="28575" cap="rnd">
                    <a:solidFill>
                      <a:schemeClr val="accent3">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PrimaryEduc'!$B$265:$D$265</c15:sqref>
                        </c15:formulaRef>
                      </c:ext>
                    </c:extLst>
                    <c:numCache>
                      <c:formatCode>General</c:formatCode>
                      <c:ptCount val="3"/>
                      <c:pt idx="0">
                        <c:v>12276</c:v>
                      </c:pt>
                      <c:pt idx="1">
                        <c:v>11700</c:v>
                      </c:pt>
                      <c:pt idx="2">
                        <c:v>14682</c:v>
                      </c:pt>
                    </c:numCache>
                  </c:numRef>
                </c:val>
                <c:smooth val="0"/>
                <c:extLst xmlns:c15="http://schemas.microsoft.com/office/drawing/2012/chart">
                  <c:ext xmlns:c16="http://schemas.microsoft.com/office/drawing/2014/chart" uri="{C3380CC4-5D6E-409C-BE32-E72D297353CC}">
                    <c16:uniqueId val="{00000012-4370-4596-9333-2622C969CCC3}"/>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'C4. PrimaryEduc'!$A$266</c15:sqref>
                        </c15:formulaRef>
                      </c:ext>
                    </c:extLst>
                    <c:strCache>
                      <c:ptCount val="1"/>
                      <c:pt idx="0">
                        <c:v>Jharkhand</c:v>
                      </c:pt>
                    </c:strCache>
                  </c:strRef>
                </c:tx>
                <c:spPr>
                  <a:ln w="28575" cap="rnd">
                    <a:solidFill>
                      <a:schemeClr val="accent4">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PrimaryEduc'!$B$266:$D$266</c15:sqref>
                        </c15:formulaRef>
                      </c:ext>
                    </c:extLst>
                    <c:numCache>
                      <c:formatCode>General</c:formatCode>
                      <c:ptCount val="3"/>
                      <c:pt idx="0">
                        <c:v>32321</c:v>
                      </c:pt>
                      <c:pt idx="1">
                        <c:v>48393</c:v>
                      </c:pt>
                      <c:pt idx="2">
                        <c:v>57284</c:v>
                      </c:pt>
                    </c:numCache>
                  </c:numRef>
                </c:val>
                <c:smooth val="0"/>
                <c:extLst xmlns:c15="http://schemas.microsoft.com/office/drawing/2012/chart">
                  <c:ext xmlns:c16="http://schemas.microsoft.com/office/drawing/2014/chart" uri="{C3380CC4-5D6E-409C-BE32-E72D297353CC}">
                    <c16:uniqueId val="{00000013-4370-4596-9333-2622C969CCC3}"/>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'C4. PrimaryEduc'!$A$267</c15:sqref>
                        </c15:formulaRef>
                      </c:ext>
                    </c:extLst>
                    <c:strCache>
                      <c:ptCount val="1"/>
                      <c:pt idx="0">
                        <c:v>Karnataka</c:v>
                      </c:pt>
                    </c:strCache>
                  </c:strRef>
                </c:tx>
                <c:spPr>
                  <a:ln w="28575" cap="rnd">
                    <a:solidFill>
                      <a:schemeClr val="accent5">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PrimaryEduc'!$B$267:$D$267</c15:sqref>
                        </c15:formulaRef>
                      </c:ext>
                    </c:extLst>
                    <c:numCache>
                      <c:formatCode>General</c:formatCode>
                      <c:ptCount val="3"/>
                      <c:pt idx="0">
                        <c:v>55262</c:v>
                      </c:pt>
                      <c:pt idx="1">
                        <c:v>79076</c:v>
                      </c:pt>
                      <c:pt idx="2">
                        <c:v>73331</c:v>
                      </c:pt>
                    </c:numCache>
                  </c:numRef>
                </c:val>
                <c:smooth val="0"/>
                <c:extLst xmlns:c15="http://schemas.microsoft.com/office/drawing/2012/chart">
                  <c:ext xmlns:c16="http://schemas.microsoft.com/office/drawing/2014/chart" uri="{C3380CC4-5D6E-409C-BE32-E72D297353CC}">
                    <c16:uniqueId val="{00000014-4370-4596-9333-2622C969CCC3}"/>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'C4. PrimaryEduc'!$A$269</c15:sqref>
                        </c15:formulaRef>
                      </c:ext>
                    </c:extLst>
                    <c:strCache>
                      <c:ptCount val="1"/>
                      <c:pt idx="0">
                        <c:v>Lakshadweep</c:v>
                      </c:pt>
                    </c:strCache>
                  </c:strRef>
                </c:tx>
                <c:spPr>
                  <a:ln w="28575" cap="rnd">
                    <a:solidFill>
                      <a:schemeClr val="accent1">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PrimaryEduc'!$B$269:$D$269</c15:sqref>
                        </c15:formulaRef>
                      </c:ext>
                    </c:extLst>
                    <c:numCache>
                      <c:formatCode>General</c:formatCode>
                      <c:ptCount val="3"/>
                      <c:pt idx="0">
                        <c:v>231</c:v>
                      </c:pt>
                      <c:pt idx="1">
                        <c:v>319</c:v>
                      </c:pt>
                      <c:pt idx="2">
                        <c:v>190</c:v>
                      </c:pt>
                    </c:numCache>
                  </c:numRef>
                </c:val>
                <c:smooth val="0"/>
                <c:extLst xmlns:c15="http://schemas.microsoft.com/office/drawing/2012/chart">
                  <c:ext xmlns:c16="http://schemas.microsoft.com/office/drawing/2014/chart" uri="{C3380CC4-5D6E-409C-BE32-E72D297353CC}">
                    <c16:uniqueId val="{00000015-4370-4596-9333-2622C969CCC3}"/>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'C4. PrimaryEduc'!$A$270</c15:sqref>
                        </c15:formulaRef>
                      </c:ext>
                    </c:extLst>
                    <c:strCache>
                      <c:ptCount val="1"/>
                      <c:pt idx="0">
                        <c:v>Madhya Pradesh</c:v>
                      </c:pt>
                    </c:strCache>
                  </c:strRef>
                </c:tx>
                <c:spPr>
                  <a:ln w="28575" cap="rnd">
                    <a:solidFill>
                      <a:schemeClr val="accent2">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PrimaryEduc'!$B$270:$D$270</c15:sqref>
                        </c15:formulaRef>
                      </c:ext>
                    </c:extLst>
                    <c:numCache>
                      <c:formatCode>General</c:formatCode>
                      <c:ptCount val="3"/>
                      <c:pt idx="0">
                        <c:v>56142</c:v>
                      </c:pt>
                      <c:pt idx="1">
                        <c:v>48946</c:v>
                      </c:pt>
                      <c:pt idx="2">
                        <c:v>47845</c:v>
                      </c:pt>
                    </c:numCache>
                  </c:numRef>
                </c:val>
                <c:smooth val="0"/>
                <c:extLst xmlns:c15="http://schemas.microsoft.com/office/drawing/2012/chart">
                  <c:ext xmlns:c16="http://schemas.microsoft.com/office/drawing/2014/chart" uri="{C3380CC4-5D6E-409C-BE32-E72D297353CC}">
                    <c16:uniqueId val="{00000004-4370-4596-9333-2622C969CCC3}"/>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'C4. PrimaryEduc'!$A$271</c15:sqref>
                        </c15:formulaRef>
                      </c:ext>
                    </c:extLst>
                    <c:strCache>
                      <c:ptCount val="1"/>
                      <c:pt idx="0">
                        <c:v>Maharashtra</c:v>
                      </c:pt>
                    </c:strCache>
                  </c:strRef>
                </c:tx>
                <c:spPr>
                  <a:ln w="28575" cap="rnd">
                    <a:solidFill>
                      <a:schemeClr val="accent3">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PrimaryEduc'!$B$271:$D$271</c15:sqref>
                        </c15:formulaRef>
                      </c:ext>
                    </c:extLst>
                    <c:numCache>
                      <c:formatCode>General</c:formatCode>
                      <c:ptCount val="3"/>
                      <c:pt idx="0">
                        <c:v>173665</c:v>
                      </c:pt>
                      <c:pt idx="1">
                        <c:v>203630</c:v>
                      </c:pt>
                      <c:pt idx="2">
                        <c:v>194606</c:v>
                      </c:pt>
                    </c:numCache>
                  </c:numRef>
                </c:val>
                <c:smooth val="0"/>
                <c:extLst xmlns:c15="http://schemas.microsoft.com/office/drawing/2012/chart">
                  <c:ext xmlns:c16="http://schemas.microsoft.com/office/drawing/2014/chart" uri="{C3380CC4-5D6E-409C-BE32-E72D297353CC}">
                    <c16:uniqueId val="{00000016-4370-4596-9333-2622C969CCC3}"/>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'C4. PrimaryEduc'!$A$272</c15:sqref>
                        </c15:formulaRef>
                      </c:ext>
                    </c:extLst>
                    <c:strCache>
                      <c:ptCount val="1"/>
                      <c:pt idx="0">
                        <c:v>Manipur</c:v>
                      </c:pt>
                    </c:strCache>
                  </c:strRef>
                </c:tx>
                <c:spPr>
                  <a:ln w="28575" cap="rnd">
                    <a:solidFill>
                      <a:schemeClr val="accent4">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PrimaryEduc'!$B$272:$D$272</c15:sqref>
                        </c15:formulaRef>
                      </c:ext>
                    </c:extLst>
                    <c:numCache>
                      <c:formatCode>General</c:formatCode>
                      <c:ptCount val="3"/>
                      <c:pt idx="0">
                        <c:v>5019</c:v>
                      </c:pt>
                      <c:pt idx="1">
                        <c:v>4546</c:v>
                      </c:pt>
                      <c:pt idx="2">
                        <c:v>6717</c:v>
                      </c:pt>
                    </c:numCache>
                  </c:numRef>
                </c:val>
                <c:smooth val="0"/>
                <c:extLst xmlns:c15="http://schemas.microsoft.com/office/drawing/2012/chart">
                  <c:ext xmlns:c16="http://schemas.microsoft.com/office/drawing/2014/chart" uri="{C3380CC4-5D6E-409C-BE32-E72D297353CC}">
                    <c16:uniqueId val="{00000017-4370-4596-9333-2622C969CCC3}"/>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'C4. PrimaryEduc'!$A$273</c15:sqref>
                        </c15:formulaRef>
                      </c:ext>
                    </c:extLst>
                    <c:strCache>
                      <c:ptCount val="1"/>
                      <c:pt idx="0">
                        <c:v>Meghalaya</c:v>
                      </c:pt>
                    </c:strCache>
                  </c:strRef>
                </c:tx>
                <c:spPr>
                  <a:ln w="28575" cap="rnd">
                    <a:solidFill>
                      <a:schemeClr val="accent5">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PrimaryEduc'!$B$273:$D$273</c15:sqref>
                        </c15:formulaRef>
                      </c:ext>
                    </c:extLst>
                    <c:numCache>
                      <c:formatCode>General</c:formatCode>
                      <c:ptCount val="3"/>
                      <c:pt idx="0">
                        <c:v>2324</c:v>
                      </c:pt>
                      <c:pt idx="1">
                        <c:v>5910</c:v>
                      </c:pt>
                      <c:pt idx="2">
                        <c:v>6972</c:v>
                      </c:pt>
                    </c:numCache>
                  </c:numRef>
                </c:val>
                <c:smooth val="0"/>
                <c:extLst xmlns:c15="http://schemas.microsoft.com/office/drawing/2012/chart">
                  <c:ext xmlns:c16="http://schemas.microsoft.com/office/drawing/2014/chart" uri="{C3380CC4-5D6E-409C-BE32-E72D297353CC}">
                    <c16:uniqueId val="{00000018-4370-4596-9333-2622C969CCC3}"/>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'C4. PrimaryEduc'!$A$274</c15:sqref>
                        </c15:formulaRef>
                      </c:ext>
                    </c:extLst>
                    <c:strCache>
                      <c:ptCount val="1"/>
                      <c:pt idx="0">
                        <c:v>Mizoram</c:v>
                      </c:pt>
                    </c:strCache>
                  </c:strRef>
                </c:tx>
                <c:spPr>
                  <a:ln w="28575" cap="rnd">
                    <a:solidFill>
                      <a:schemeClr val="accent6">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PrimaryEduc'!$B$274:$D$274</c15:sqref>
                        </c15:formulaRef>
                      </c:ext>
                    </c:extLst>
                    <c:numCache>
                      <c:formatCode>General</c:formatCode>
                      <c:ptCount val="3"/>
                      <c:pt idx="0">
                        <c:v>5220</c:v>
                      </c:pt>
                      <c:pt idx="1">
                        <c:v>4261</c:v>
                      </c:pt>
                      <c:pt idx="2">
                        <c:v>9681</c:v>
                      </c:pt>
                    </c:numCache>
                  </c:numRef>
                </c:val>
                <c:smooth val="0"/>
                <c:extLst xmlns:c15="http://schemas.microsoft.com/office/drawing/2012/chart">
                  <c:ext xmlns:c16="http://schemas.microsoft.com/office/drawing/2014/chart" uri="{C3380CC4-5D6E-409C-BE32-E72D297353CC}">
                    <c16:uniqueId val="{00000019-4370-4596-9333-2622C969CCC3}"/>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'C4. PrimaryEduc'!$A$275</c15:sqref>
                        </c15:formulaRef>
                      </c:ext>
                    </c:extLst>
                    <c:strCache>
                      <c:ptCount val="1"/>
                      <c:pt idx="0">
                        <c:v>Nagaland</c:v>
                      </c:pt>
                    </c:strCache>
                  </c:strRef>
                </c:tx>
                <c:spPr>
                  <a:ln w="28575" cap="rnd">
                    <a:solidFill>
                      <a:schemeClr val="accent1">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PrimaryEduc'!$B$275:$D$275</c15:sqref>
                        </c15:formulaRef>
                      </c:ext>
                    </c:extLst>
                    <c:numCache>
                      <c:formatCode>General</c:formatCode>
                      <c:ptCount val="3"/>
                      <c:pt idx="0">
                        <c:v>4213</c:v>
                      </c:pt>
                      <c:pt idx="1">
                        <c:v>7221</c:v>
                      </c:pt>
                      <c:pt idx="2">
                        <c:v>7047</c:v>
                      </c:pt>
                    </c:numCache>
                  </c:numRef>
                </c:val>
                <c:smooth val="0"/>
                <c:extLst xmlns:c15="http://schemas.microsoft.com/office/drawing/2012/chart">
                  <c:ext xmlns:c16="http://schemas.microsoft.com/office/drawing/2014/chart" uri="{C3380CC4-5D6E-409C-BE32-E72D297353CC}">
                    <c16:uniqueId val="{0000001A-4370-4596-9333-2622C969CCC3}"/>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'C4. PrimaryEduc'!$A$276</c15:sqref>
                        </c15:formulaRef>
                      </c:ext>
                    </c:extLst>
                    <c:strCache>
                      <c:ptCount val="1"/>
                      <c:pt idx="0">
                        <c:v>Odisha</c:v>
                      </c:pt>
                    </c:strCache>
                  </c:strRef>
                </c:tx>
                <c:spPr>
                  <a:ln w="28575" cap="rnd">
                    <a:solidFill>
                      <a:schemeClr val="accent2">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PrimaryEduc'!$B$276:$D$276</c15:sqref>
                        </c15:formulaRef>
                      </c:ext>
                    </c:extLst>
                    <c:numCache>
                      <c:formatCode>General</c:formatCode>
                      <c:ptCount val="3"/>
                      <c:pt idx="0">
                        <c:v>61176</c:v>
                      </c:pt>
                      <c:pt idx="1">
                        <c:v>86306</c:v>
                      </c:pt>
                      <c:pt idx="2">
                        <c:v>90260</c:v>
                      </c:pt>
                    </c:numCache>
                  </c:numRef>
                </c:val>
                <c:smooth val="0"/>
                <c:extLst xmlns:c15="http://schemas.microsoft.com/office/drawing/2012/chart">
                  <c:ext xmlns:c16="http://schemas.microsoft.com/office/drawing/2014/chart" uri="{C3380CC4-5D6E-409C-BE32-E72D297353CC}">
                    <c16:uniqueId val="{0000001B-4370-4596-9333-2622C969CCC3}"/>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'C4. PrimaryEduc'!$A$277</c15:sqref>
                        </c15:formulaRef>
                      </c:ext>
                    </c:extLst>
                    <c:strCache>
                      <c:ptCount val="1"/>
                      <c:pt idx="0">
                        <c:v>Puducherry</c:v>
                      </c:pt>
                    </c:strCache>
                  </c:strRef>
                </c:tx>
                <c:spPr>
                  <a:ln w="28575" cap="rnd">
                    <a:solidFill>
                      <a:schemeClr val="accent3">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PrimaryEduc'!$B$277:$D$277</c15:sqref>
                        </c15:formulaRef>
                      </c:ext>
                    </c:extLst>
                    <c:numCache>
                      <c:formatCode>General</c:formatCode>
                      <c:ptCount val="3"/>
                      <c:pt idx="0">
                        <c:v>648</c:v>
                      </c:pt>
                      <c:pt idx="1">
                        <c:v>488</c:v>
                      </c:pt>
                      <c:pt idx="2">
                        <c:v>619</c:v>
                      </c:pt>
                    </c:numCache>
                  </c:numRef>
                </c:val>
                <c:smooth val="0"/>
                <c:extLst xmlns:c15="http://schemas.microsoft.com/office/drawing/2012/chart">
                  <c:ext xmlns:c16="http://schemas.microsoft.com/office/drawing/2014/chart" uri="{C3380CC4-5D6E-409C-BE32-E72D297353CC}">
                    <c16:uniqueId val="{0000001C-4370-4596-9333-2622C969CCC3}"/>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'C4. PrimaryEduc'!$A$278</c15:sqref>
                        </c15:formulaRef>
                      </c:ext>
                    </c:extLst>
                    <c:strCache>
                      <c:ptCount val="1"/>
                      <c:pt idx="0">
                        <c:v>Punjab</c:v>
                      </c:pt>
                    </c:strCache>
                  </c:strRef>
                </c:tx>
                <c:spPr>
                  <a:ln w="28575" cap="rnd">
                    <a:solidFill>
                      <a:schemeClr val="accent4">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PrimaryEduc'!$B$278:$D$278</c15:sqref>
                        </c15:formulaRef>
                      </c:ext>
                    </c:extLst>
                    <c:numCache>
                      <c:formatCode>General</c:formatCode>
                      <c:ptCount val="3"/>
                      <c:pt idx="0">
                        <c:v>21219</c:v>
                      </c:pt>
                      <c:pt idx="1">
                        <c:v>81529</c:v>
                      </c:pt>
                      <c:pt idx="2">
                        <c:v>73670</c:v>
                      </c:pt>
                    </c:numCache>
                  </c:numRef>
                </c:val>
                <c:smooth val="0"/>
                <c:extLst xmlns:c15="http://schemas.microsoft.com/office/drawing/2012/chart">
                  <c:ext xmlns:c16="http://schemas.microsoft.com/office/drawing/2014/chart" uri="{C3380CC4-5D6E-409C-BE32-E72D297353CC}">
                    <c16:uniqueId val="{0000001D-4370-4596-9333-2622C969CCC3}"/>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'C4. PrimaryEduc'!$A$280</c15:sqref>
                        </c15:formulaRef>
                      </c:ext>
                    </c:extLst>
                    <c:strCache>
                      <c:ptCount val="1"/>
                      <c:pt idx="0">
                        <c:v>Sikkim</c:v>
                      </c:pt>
                    </c:strCache>
                  </c:strRef>
                </c:tx>
                <c:spPr>
                  <a:ln w="28575" cap="rnd">
                    <a:solidFill>
                      <a:schemeClr val="accent6">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PrimaryEduc'!$B$280:$D$280</c15:sqref>
                        </c15:formulaRef>
                      </c:ext>
                    </c:extLst>
                    <c:numCache>
                      <c:formatCode>General</c:formatCode>
                      <c:ptCount val="3"/>
                      <c:pt idx="0">
                        <c:v>1037</c:v>
                      </c:pt>
                      <c:pt idx="1">
                        <c:v>976</c:v>
                      </c:pt>
                      <c:pt idx="2">
                        <c:v>997</c:v>
                      </c:pt>
                    </c:numCache>
                  </c:numRef>
                </c:val>
                <c:smooth val="0"/>
                <c:extLst xmlns:c15="http://schemas.microsoft.com/office/drawing/2012/chart">
                  <c:ext xmlns:c16="http://schemas.microsoft.com/office/drawing/2014/chart" uri="{C3380CC4-5D6E-409C-BE32-E72D297353CC}">
                    <c16:uniqueId val="{0000001F-4370-4596-9333-2622C969CCC3}"/>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'C4. PrimaryEduc'!$A$281</c15:sqref>
                        </c15:formulaRef>
                      </c:ext>
                    </c:extLst>
                    <c:strCache>
                      <c:ptCount val="1"/>
                      <c:pt idx="0">
                        <c:v>Tamil Nadu</c:v>
                      </c:pt>
                    </c:strCache>
                  </c:strRef>
                </c:tx>
                <c:spPr>
                  <a:ln w="28575" cap="rnd">
                    <a:solidFill>
                      <a:schemeClr val="accent1">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PrimaryEduc'!$B$281:$D$281</c15:sqref>
                        </c15:formulaRef>
                      </c:ext>
                    </c:extLst>
                    <c:numCache>
                      <c:formatCode>General</c:formatCode>
                      <c:ptCount val="3"/>
                      <c:pt idx="0">
                        <c:v>60401</c:v>
                      </c:pt>
                      <c:pt idx="1">
                        <c:v>63229</c:v>
                      </c:pt>
                      <c:pt idx="2">
                        <c:v>73275</c:v>
                      </c:pt>
                    </c:numCache>
                  </c:numRef>
                </c:val>
                <c:smooth val="0"/>
                <c:extLst xmlns:c15="http://schemas.microsoft.com/office/drawing/2012/chart">
                  <c:ext xmlns:c16="http://schemas.microsoft.com/office/drawing/2014/chart" uri="{C3380CC4-5D6E-409C-BE32-E72D297353CC}">
                    <c16:uniqueId val="{00000020-4370-4596-9333-2622C969CCC3}"/>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'C4. PrimaryEduc'!$A$282</c15:sqref>
                        </c15:formulaRef>
                      </c:ext>
                    </c:extLst>
                    <c:strCache>
                      <c:ptCount val="1"/>
                      <c:pt idx="0">
                        <c:v>Tripura</c:v>
                      </c:pt>
                    </c:strCache>
                  </c:strRef>
                </c:tx>
                <c:spPr>
                  <a:ln w="28575" cap="rnd">
                    <a:solidFill>
                      <a:schemeClr val="accent2">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PrimaryEduc'!$B$282:$D$282</c15:sqref>
                        </c15:formulaRef>
                      </c:ext>
                    </c:extLst>
                    <c:numCache>
                      <c:formatCode>General</c:formatCode>
                      <c:ptCount val="3"/>
                      <c:pt idx="0">
                        <c:v>1924</c:v>
                      </c:pt>
                      <c:pt idx="1">
                        <c:v>1566</c:v>
                      </c:pt>
                      <c:pt idx="2">
                        <c:v>2512</c:v>
                      </c:pt>
                    </c:numCache>
                  </c:numRef>
                </c:val>
                <c:smooth val="0"/>
                <c:extLst xmlns:c15="http://schemas.microsoft.com/office/drawing/2012/chart">
                  <c:ext xmlns:c16="http://schemas.microsoft.com/office/drawing/2014/chart" uri="{C3380CC4-5D6E-409C-BE32-E72D297353CC}">
                    <c16:uniqueId val="{00000021-4370-4596-9333-2622C969CCC3}"/>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'C4. PrimaryEduc'!$A$283</c15:sqref>
                        </c15:formulaRef>
                      </c:ext>
                    </c:extLst>
                    <c:strCache>
                      <c:ptCount val="1"/>
                      <c:pt idx="0">
                        <c:v>Uttar Pradesh</c:v>
                      </c:pt>
                    </c:strCache>
                  </c:strRef>
                </c:tx>
                <c:spPr>
                  <a:ln w="28575" cap="rnd">
                    <a:solidFill>
                      <a:schemeClr val="accent3">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PrimaryEduc'!$B$283:$D$283</c15:sqref>
                        </c15:formulaRef>
                      </c:ext>
                    </c:extLst>
                    <c:numCache>
                      <c:formatCode>General</c:formatCode>
                      <c:ptCount val="3"/>
                      <c:pt idx="0">
                        <c:v>78566</c:v>
                      </c:pt>
                      <c:pt idx="1">
                        <c:v>202701</c:v>
                      </c:pt>
                      <c:pt idx="2">
                        <c:v>217909</c:v>
                      </c:pt>
                    </c:numCache>
                  </c:numRef>
                </c:val>
                <c:smooth val="0"/>
                <c:extLst xmlns:c15="http://schemas.microsoft.com/office/drawing/2012/chart">
                  <c:ext xmlns:c16="http://schemas.microsoft.com/office/drawing/2014/chart" uri="{C3380CC4-5D6E-409C-BE32-E72D297353CC}">
                    <c16:uniqueId val="{00000005-4370-4596-9333-2622C969CCC3}"/>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'C4. PrimaryEduc'!$A$284</c15:sqref>
                        </c15:formulaRef>
                      </c:ext>
                    </c:extLst>
                    <c:strCache>
                      <c:ptCount val="1"/>
                      <c:pt idx="0">
                        <c:v>Uttarakhand</c:v>
                      </c:pt>
                    </c:strCache>
                  </c:strRef>
                </c:tx>
                <c:spPr>
                  <a:ln w="28575" cap="rnd">
                    <a:solidFill>
                      <a:schemeClr val="accent4">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PrimaryEduc'!$B$284:$D$284</c15:sqref>
                        </c15:formulaRef>
                      </c:ext>
                    </c:extLst>
                    <c:numCache>
                      <c:formatCode>General</c:formatCode>
                      <c:ptCount val="3"/>
                      <c:pt idx="0">
                        <c:v>5457</c:v>
                      </c:pt>
                      <c:pt idx="1">
                        <c:v>6299</c:v>
                      </c:pt>
                      <c:pt idx="2">
                        <c:v>10389</c:v>
                      </c:pt>
                    </c:numCache>
                  </c:numRef>
                </c:val>
                <c:smooth val="0"/>
                <c:extLst xmlns:c15="http://schemas.microsoft.com/office/drawing/2012/chart">
                  <c:ext xmlns:c16="http://schemas.microsoft.com/office/drawing/2014/chart" uri="{C3380CC4-5D6E-409C-BE32-E72D297353CC}">
                    <c16:uniqueId val="{00000022-4370-4596-9333-2622C969CCC3}"/>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'C4. PrimaryEduc'!$A$285</c15:sqref>
                        </c15:formulaRef>
                      </c:ext>
                    </c:extLst>
                    <c:strCache>
                      <c:ptCount val="1"/>
                      <c:pt idx="0">
                        <c:v>West Bengal</c:v>
                      </c:pt>
                    </c:strCache>
                  </c:strRef>
                </c:tx>
                <c:spPr>
                  <a:ln w="28575" cap="rnd">
                    <a:solidFill>
                      <a:schemeClr val="accent5">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PrimaryEduc'!$B$285:$D$285</c15:sqref>
                        </c15:formulaRef>
                      </c:ext>
                    </c:extLst>
                    <c:numCache>
                      <c:formatCode>General</c:formatCode>
                      <c:ptCount val="3"/>
                      <c:pt idx="0">
                        <c:v>130110</c:v>
                      </c:pt>
                      <c:pt idx="1">
                        <c:v>133327</c:v>
                      </c:pt>
                      <c:pt idx="2">
                        <c:v>128253</c:v>
                      </c:pt>
                    </c:numCache>
                  </c:numRef>
                </c:val>
                <c:smooth val="0"/>
                <c:extLst xmlns:c15="http://schemas.microsoft.com/office/drawing/2012/chart">
                  <c:ext xmlns:c16="http://schemas.microsoft.com/office/drawing/2014/chart" uri="{C3380CC4-5D6E-409C-BE32-E72D297353CC}">
                    <c16:uniqueId val="{00000023-4370-4596-9333-2622C969CCC3}"/>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'C4. PrimaryEduc'!$A$286</c15:sqref>
                        </c15:formulaRef>
                      </c:ext>
                    </c:extLst>
                    <c:strCache>
                      <c:ptCount val="1"/>
                      <c:pt idx="0">
                        <c:v>India</c:v>
                      </c:pt>
                    </c:strCache>
                  </c:strRef>
                </c:tx>
                <c:spPr>
                  <a:ln w="28575" cap="rnd">
                    <a:solidFill>
                      <a:schemeClr val="tx1"/>
                    </a:solidFill>
                    <a:round/>
                  </a:ln>
                  <a:effectLst/>
                </c:spPr>
                <c:marker>
                  <c:symbol val="none"/>
                </c:marker>
                <c:cat>
                  <c:strRef>
                    <c:extLst xmlns:c15="http://schemas.microsoft.com/office/drawing/2012/chart">
                      <c:ext xmlns:c15="http://schemas.microsoft.com/office/drawing/2012/chart" uri="{02D57815-91ED-43cb-92C2-25804820EDAC}">
                        <c15:formulaRef>
                          <c15:sqref>'C4. PrimaryEduc'!$B$250:$D$250</c15:sqref>
                        </c15:formulaRef>
                      </c:ext>
                    </c:extLst>
                    <c:strCache>
                      <c:ptCount val="3"/>
                      <c:pt idx="0">
                        <c:v>2011-12</c:v>
                      </c:pt>
                      <c:pt idx="1">
                        <c:v>2012-13</c:v>
                      </c:pt>
                      <c:pt idx="2">
                        <c:v>2013-14</c:v>
                      </c:pt>
                    </c:strCache>
                  </c:strRef>
                </c:cat>
                <c:val>
                  <c:numRef>
                    <c:extLst xmlns:c15="http://schemas.microsoft.com/office/drawing/2012/chart">
                      <c:ext xmlns:c15="http://schemas.microsoft.com/office/drawing/2012/chart" uri="{02D57815-91ED-43cb-92C2-25804820EDAC}">
                        <c15:formulaRef>
                          <c15:sqref>'C4. PrimaryEduc'!$B$286:$D$286</c15:sqref>
                        </c15:formulaRef>
                      </c:ext>
                    </c:extLst>
                    <c:numCache>
                      <c:formatCode>General</c:formatCode>
                      <c:ptCount val="3"/>
                      <c:pt idx="0">
                        <c:v>1192770</c:v>
                      </c:pt>
                      <c:pt idx="1">
                        <c:v>1590454</c:v>
                      </c:pt>
                      <c:pt idx="2">
                        <c:v>1721570</c:v>
                      </c:pt>
                    </c:numCache>
                  </c:numRef>
                </c:val>
                <c:smooth val="0"/>
                <c:extLst xmlns:c15="http://schemas.microsoft.com/office/drawing/2012/chart">
                  <c:ext xmlns:c16="http://schemas.microsoft.com/office/drawing/2014/chart" uri="{C3380CC4-5D6E-409C-BE32-E72D297353CC}">
                    <c16:uniqueId val="{00000006-4370-4596-9333-2622C969CCC3}"/>
                  </c:ext>
                </c:extLst>
              </c15:ser>
            </c15:filteredLineSeries>
          </c:ext>
        </c:extLst>
      </c:lineChart>
      <c:catAx>
        <c:axId val="164021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0215008"/>
        <c:crosses val="autoZero"/>
        <c:auto val="1"/>
        <c:lblAlgn val="ctr"/>
        <c:lblOffset val="100"/>
        <c:noMultiLvlLbl val="0"/>
      </c:catAx>
      <c:valAx>
        <c:axId val="1640215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Total enrollment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0210528"/>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'C5. Infant&lt;5Mort'!$A$29</c:f>
          <c:strCache>
            <c:ptCount val="1"/>
            <c:pt idx="0">
              <c:v>C5. Infant mortality rate</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9780668132199601E-2"/>
          <c:y val="0.134885692761162"/>
          <c:w val="0.91480059486785303"/>
          <c:h val="0.74576327892298699"/>
        </c:manualLayout>
      </c:layout>
      <c:lineChart>
        <c:grouping val="standard"/>
        <c:varyColors val="0"/>
        <c:ser>
          <c:idx val="1"/>
          <c:order val="0"/>
          <c:tx>
            <c:strRef>
              <c:f>'C5. Infant&lt;5Mort'!$A$33</c:f>
              <c:strCache>
                <c:ptCount val="1"/>
                <c:pt idx="0">
                  <c:v>Andhra Pradesh</c:v>
                </c:pt>
              </c:strCache>
            </c:strRef>
          </c:tx>
          <c:spPr>
            <a:ln w="28575" cap="rnd">
              <a:solidFill>
                <a:schemeClr val="accent1"/>
              </a:solidFill>
              <a:round/>
            </a:ln>
            <a:effectLst/>
          </c:spPr>
          <c:marker>
            <c:symbol val="none"/>
          </c:marker>
          <c:cat>
            <c:numRef>
              <c:f>'C5. Infant&lt;5Mort'!$B$31:$G$31</c:f>
              <c:numCache>
                <c:formatCode>General</c:formatCode>
                <c:ptCount val="6"/>
                <c:pt idx="0">
                  <c:v>2008</c:v>
                </c:pt>
                <c:pt idx="1">
                  <c:v>2009</c:v>
                </c:pt>
                <c:pt idx="2">
                  <c:v>2010</c:v>
                </c:pt>
                <c:pt idx="3">
                  <c:v>2011</c:v>
                </c:pt>
                <c:pt idx="4">
                  <c:v>2012</c:v>
                </c:pt>
                <c:pt idx="5">
                  <c:v>2013</c:v>
                </c:pt>
              </c:numCache>
            </c:numRef>
          </c:cat>
          <c:val>
            <c:numRef>
              <c:f>'C5. Infant&lt;5Mort'!$B$33:$G$33</c:f>
              <c:numCache>
                <c:formatCode>General</c:formatCode>
                <c:ptCount val="6"/>
                <c:pt idx="0">
                  <c:v>51</c:v>
                </c:pt>
                <c:pt idx="1">
                  <c:v>48</c:v>
                </c:pt>
                <c:pt idx="2">
                  <c:v>44</c:v>
                </c:pt>
                <c:pt idx="3">
                  <c:v>40</c:v>
                </c:pt>
                <c:pt idx="4">
                  <c:v>40</c:v>
                </c:pt>
                <c:pt idx="5">
                  <c:v>39</c:v>
                </c:pt>
              </c:numCache>
            </c:numRef>
          </c:val>
          <c:smooth val="0"/>
          <c:extLst>
            <c:ext xmlns:c16="http://schemas.microsoft.com/office/drawing/2014/chart" uri="{C3380CC4-5D6E-409C-BE32-E72D297353CC}">
              <c16:uniqueId val="{00000000-E060-4D98-B2C6-459760CDB10E}"/>
            </c:ext>
          </c:extLst>
        </c:ser>
        <c:ser>
          <c:idx val="2"/>
          <c:order val="1"/>
          <c:tx>
            <c:strRef>
              <c:f>'C5. Infant&lt;5Mort'!$A$34</c:f>
              <c:strCache>
                <c:ptCount val="1"/>
                <c:pt idx="0">
                  <c:v>Assam</c:v>
                </c:pt>
              </c:strCache>
            </c:strRef>
          </c:tx>
          <c:spPr>
            <a:ln w="28575" cap="rnd">
              <a:solidFill>
                <a:schemeClr val="accent2"/>
              </a:solidFill>
              <a:round/>
            </a:ln>
            <a:effectLst/>
          </c:spPr>
          <c:marker>
            <c:symbol val="none"/>
          </c:marker>
          <c:cat>
            <c:numRef>
              <c:f>'C5. Infant&lt;5Mort'!$B$31:$G$31</c:f>
              <c:numCache>
                <c:formatCode>General</c:formatCode>
                <c:ptCount val="6"/>
                <c:pt idx="0">
                  <c:v>2008</c:v>
                </c:pt>
                <c:pt idx="1">
                  <c:v>2009</c:v>
                </c:pt>
                <c:pt idx="2">
                  <c:v>2010</c:v>
                </c:pt>
                <c:pt idx="3">
                  <c:v>2011</c:v>
                </c:pt>
                <c:pt idx="4">
                  <c:v>2012</c:v>
                </c:pt>
                <c:pt idx="5">
                  <c:v>2013</c:v>
                </c:pt>
              </c:numCache>
            </c:numRef>
          </c:cat>
          <c:val>
            <c:numRef>
              <c:f>'C5. Infant&lt;5Mort'!$B$34:$G$34</c:f>
              <c:numCache>
                <c:formatCode>General</c:formatCode>
                <c:ptCount val="6"/>
                <c:pt idx="0">
                  <c:v>62</c:v>
                </c:pt>
                <c:pt idx="1">
                  <c:v>57.999999999999993</c:v>
                </c:pt>
                <c:pt idx="2">
                  <c:v>56.000000000000007</c:v>
                </c:pt>
                <c:pt idx="3">
                  <c:v>55.000000000000007</c:v>
                </c:pt>
                <c:pt idx="4">
                  <c:v>54</c:v>
                </c:pt>
                <c:pt idx="5">
                  <c:v>53</c:v>
                </c:pt>
              </c:numCache>
            </c:numRef>
          </c:val>
          <c:smooth val="0"/>
          <c:extLst>
            <c:ext xmlns:c16="http://schemas.microsoft.com/office/drawing/2014/chart" uri="{C3380CC4-5D6E-409C-BE32-E72D297353CC}">
              <c16:uniqueId val="{00000001-E060-4D98-B2C6-459760CDB10E}"/>
            </c:ext>
          </c:extLst>
        </c:ser>
        <c:ser>
          <c:idx val="3"/>
          <c:order val="2"/>
          <c:tx>
            <c:strRef>
              <c:f>'C5. Infant&lt;5Mort'!$A$35</c:f>
              <c:strCache>
                <c:ptCount val="1"/>
                <c:pt idx="0">
                  <c:v>Bihar</c:v>
                </c:pt>
              </c:strCache>
            </c:strRef>
          </c:tx>
          <c:spPr>
            <a:ln w="28575" cap="rnd">
              <a:solidFill>
                <a:schemeClr val="accent3"/>
              </a:solidFill>
              <a:round/>
            </a:ln>
            <a:effectLst/>
          </c:spPr>
          <c:marker>
            <c:symbol val="none"/>
          </c:marker>
          <c:cat>
            <c:numRef>
              <c:f>'C5. Infant&lt;5Mort'!$B$31:$G$31</c:f>
              <c:numCache>
                <c:formatCode>General</c:formatCode>
                <c:ptCount val="6"/>
                <c:pt idx="0">
                  <c:v>2008</c:v>
                </c:pt>
                <c:pt idx="1">
                  <c:v>2009</c:v>
                </c:pt>
                <c:pt idx="2">
                  <c:v>2010</c:v>
                </c:pt>
                <c:pt idx="3">
                  <c:v>2011</c:v>
                </c:pt>
                <c:pt idx="4">
                  <c:v>2012</c:v>
                </c:pt>
                <c:pt idx="5">
                  <c:v>2013</c:v>
                </c:pt>
              </c:numCache>
            </c:numRef>
          </c:cat>
          <c:val>
            <c:numRef>
              <c:f>'C5. Infant&lt;5Mort'!$B$35:$G$35</c:f>
              <c:numCache>
                <c:formatCode>General</c:formatCode>
                <c:ptCount val="6"/>
                <c:pt idx="0">
                  <c:v>53</c:v>
                </c:pt>
                <c:pt idx="1">
                  <c:v>52</c:v>
                </c:pt>
                <c:pt idx="2">
                  <c:v>46</c:v>
                </c:pt>
                <c:pt idx="3">
                  <c:v>44</c:v>
                </c:pt>
                <c:pt idx="4">
                  <c:v>42</c:v>
                </c:pt>
                <c:pt idx="5">
                  <c:v>40</c:v>
                </c:pt>
              </c:numCache>
            </c:numRef>
          </c:val>
          <c:smooth val="0"/>
          <c:extLst>
            <c:ext xmlns:c16="http://schemas.microsoft.com/office/drawing/2014/chart" uri="{C3380CC4-5D6E-409C-BE32-E72D297353CC}">
              <c16:uniqueId val="{00000002-E060-4D98-B2C6-459760CDB10E}"/>
            </c:ext>
          </c:extLst>
        </c:ser>
        <c:ser>
          <c:idx val="12"/>
          <c:order val="3"/>
          <c:tx>
            <c:strRef>
              <c:f>'C5. Infant&lt;5Mort'!$A$44</c:f>
              <c:strCache>
                <c:ptCount val="1"/>
                <c:pt idx="0">
                  <c:v>Kerala</c:v>
                </c:pt>
              </c:strCache>
            </c:strRef>
          </c:tx>
          <c:spPr>
            <a:ln w="28575" cap="rnd">
              <a:solidFill>
                <a:schemeClr val="accent4"/>
              </a:solidFill>
              <a:round/>
            </a:ln>
            <a:effectLst/>
          </c:spPr>
          <c:marker>
            <c:symbol val="none"/>
          </c:marker>
          <c:cat>
            <c:numRef>
              <c:f>'C5. Infant&lt;5Mort'!$B$31:$G$31</c:f>
              <c:numCache>
                <c:formatCode>General</c:formatCode>
                <c:ptCount val="6"/>
                <c:pt idx="0">
                  <c:v>2008</c:v>
                </c:pt>
                <c:pt idx="1">
                  <c:v>2009</c:v>
                </c:pt>
                <c:pt idx="2">
                  <c:v>2010</c:v>
                </c:pt>
                <c:pt idx="3">
                  <c:v>2011</c:v>
                </c:pt>
                <c:pt idx="4">
                  <c:v>2012</c:v>
                </c:pt>
                <c:pt idx="5">
                  <c:v>2013</c:v>
                </c:pt>
              </c:numCache>
            </c:numRef>
          </c:cat>
          <c:val>
            <c:numRef>
              <c:f>'C5. Infant&lt;5Mort'!$B$44:$G$44</c:f>
              <c:numCache>
                <c:formatCode>General</c:formatCode>
                <c:ptCount val="6"/>
                <c:pt idx="0">
                  <c:v>10</c:v>
                </c:pt>
                <c:pt idx="1">
                  <c:v>10</c:v>
                </c:pt>
                <c:pt idx="2">
                  <c:v>13</c:v>
                </c:pt>
                <c:pt idx="3">
                  <c:v>11</c:v>
                </c:pt>
                <c:pt idx="4">
                  <c:v>10</c:v>
                </c:pt>
                <c:pt idx="5">
                  <c:v>10</c:v>
                </c:pt>
              </c:numCache>
            </c:numRef>
          </c:val>
          <c:smooth val="0"/>
          <c:extLst>
            <c:ext xmlns:c16="http://schemas.microsoft.com/office/drawing/2014/chart" uri="{C3380CC4-5D6E-409C-BE32-E72D297353CC}">
              <c16:uniqueId val="{00000003-E060-4D98-B2C6-459760CDB10E}"/>
            </c:ext>
          </c:extLst>
        </c:ser>
        <c:ser>
          <c:idx val="17"/>
          <c:order val="4"/>
          <c:tx>
            <c:strRef>
              <c:f>'C5. Infant&lt;5Mort'!$A$49</c:f>
              <c:strCache>
                <c:ptCount val="1"/>
                <c:pt idx="0">
                  <c:v>Rajasthan</c:v>
                </c:pt>
              </c:strCache>
            </c:strRef>
          </c:tx>
          <c:spPr>
            <a:ln w="28575" cap="rnd">
              <a:solidFill>
                <a:schemeClr val="accent5"/>
              </a:solidFill>
              <a:round/>
            </a:ln>
            <a:effectLst/>
          </c:spPr>
          <c:marker>
            <c:symbol val="none"/>
          </c:marker>
          <c:cat>
            <c:numRef>
              <c:f>'C5. Infant&lt;5Mort'!$B$31:$G$31</c:f>
              <c:numCache>
                <c:formatCode>General</c:formatCode>
                <c:ptCount val="6"/>
                <c:pt idx="0">
                  <c:v>2008</c:v>
                </c:pt>
                <c:pt idx="1">
                  <c:v>2009</c:v>
                </c:pt>
                <c:pt idx="2">
                  <c:v>2010</c:v>
                </c:pt>
                <c:pt idx="3">
                  <c:v>2011</c:v>
                </c:pt>
                <c:pt idx="4">
                  <c:v>2012</c:v>
                </c:pt>
                <c:pt idx="5">
                  <c:v>2013</c:v>
                </c:pt>
              </c:numCache>
            </c:numRef>
          </c:cat>
          <c:val>
            <c:numRef>
              <c:f>'C5. Infant&lt;5Mort'!$B$49:$G$49</c:f>
              <c:numCache>
                <c:formatCode>General</c:formatCode>
                <c:ptCount val="6"/>
                <c:pt idx="0">
                  <c:v>60</c:v>
                </c:pt>
                <c:pt idx="1">
                  <c:v>57.999999999999993</c:v>
                </c:pt>
                <c:pt idx="2">
                  <c:v>52</c:v>
                </c:pt>
                <c:pt idx="3">
                  <c:v>50</c:v>
                </c:pt>
                <c:pt idx="4">
                  <c:v>47</c:v>
                </c:pt>
                <c:pt idx="5">
                  <c:v>45</c:v>
                </c:pt>
              </c:numCache>
            </c:numRef>
          </c:val>
          <c:smooth val="0"/>
          <c:extLst>
            <c:ext xmlns:c16="http://schemas.microsoft.com/office/drawing/2014/chart" uri="{C3380CC4-5D6E-409C-BE32-E72D297353CC}">
              <c16:uniqueId val="{00000004-E060-4D98-B2C6-459760CDB10E}"/>
            </c:ext>
          </c:extLst>
        </c:ser>
        <c:ser>
          <c:idx val="0"/>
          <c:order val="5"/>
          <c:tx>
            <c:strRef>
              <c:f>'C5. Infant&lt;5Mort'!$A$57</c:f>
              <c:strCache>
                <c:ptCount val="1"/>
                <c:pt idx="0">
                  <c:v>Andhra Pradesh</c:v>
                </c:pt>
              </c:strCache>
            </c:strRef>
          </c:tx>
          <c:spPr>
            <a:ln w="28575" cap="rnd">
              <a:solidFill>
                <a:schemeClr val="accent1"/>
              </a:solidFill>
              <a:prstDash val="dash"/>
              <a:round/>
            </a:ln>
            <a:effectLst/>
          </c:spPr>
          <c:marker>
            <c:symbol val="none"/>
          </c:marker>
          <c:val>
            <c:numRef>
              <c:f>'C5. Infant&lt;5Mort'!$B$57:$G$57</c:f>
              <c:numCache>
                <c:formatCode>General</c:formatCode>
                <c:ptCount val="6"/>
                <c:pt idx="0">
                  <c:v>54</c:v>
                </c:pt>
                <c:pt idx="1">
                  <c:v>50</c:v>
                </c:pt>
                <c:pt idx="2">
                  <c:v>47</c:v>
                </c:pt>
                <c:pt idx="3">
                  <c:v>46</c:v>
                </c:pt>
                <c:pt idx="4">
                  <c:v>43</c:v>
                </c:pt>
                <c:pt idx="5">
                  <c:v>40</c:v>
                </c:pt>
              </c:numCache>
            </c:numRef>
          </c:val>
          <c:smooth val="0"/>
          <c:extLst>
            <c:ext xmlns:c16="http://schemas.microsoft.com/office/drawing/2014/chart" uri="{C3380CC4-5D6E-409C-BE32-E72D297353CC}">
              <c16:uniqueId val="{00000005-E060-4D98-B2C6-459760CDB10E}"/>
            </c:ext>
          </c:extLst>
        </c:ser>
        <c:ser>
          <c:idx val="4"/>
          <c:order val="6"/>
          <c:tx>
            <c:strRef>
              <c:f>'C5. Infant&lt;5Mort'!$A$58</c:f>
              <c:strCache>
                <c:ptCount val="1"/>
                <c:pt idx="0">
                  <c:v>Assam</c:v>
                </c:pt>
              </c:strCache>
            </c:strRef>
          </c:tx>
          <c:spPr>
            <a:ln w="28575" cap="rnd">
              <a:solidFill>
                <a:schemeClr val="accent2"/>
              </a:solidFill>
              <a:prstDash val="dash"/>
              <a:round/>
            </a:ln>
            <a:effectLst/>
          </c:spPr>
          <c:marker>
            <c:symbol val="none"/>
          </c:marker>
          <c:val>
            <c:numRef>
              <c:f>'C5. Infant&lt;5Mort'!$B$58:$G$58</c:f>
              <c:numCache>
                <c:formatCode>General</c:formatCode>
                <c:ptCount val="6"/>
                <c:pt idx="0">
                  <c:v>65</c:v>
                </c:pt>
                <c:pt idx="1">
                  <c:v>64</c:v>
                </c:pt>
                <c:pt idx="2">
                  <c:v>60</c:v>
                </c:pt>
                <c:pt idx="3">
                  <c:v>56.000000000000007</c:v>
                </c:pt>
                <c:pt idx="4">
                  <c:v>56.999999999999993</c:v>
                </c:pt>
                <c:pt idx="5">
                  <c:v>55.000000000000007</c:v>
                </c:pt>
              </c:numCache>
            </c:numRef>
          </c:val>
          <c:smooth val="0"/>
          <c:extLst>
            <c:ext xmlns:c16="http://schemas.microsoft.com/office/drawing/2014/chart" uri="{C3380CC4-5D6E-409C-BE32-E72D297353CC}">
              <c16:uniqueId val="{00000006-E060-4D98-B2C6-459760CDB10E}"/>
            </c:ext>
          </c:extLst>
        </c:ser>
        <c:ser>
          <c:idx val="5"/>
          <c:order val="7"/>
          <c:tx>
            <c:strRef>
              <c:f>'C5. Infant&lt;5Mort'!$A$59</c:f>
              <c:strCache>
                <c:ptCount val="1"/>
                <c:pt idx="0">
                  <c:v>Bihar</c:v>
                </c:pt>
              </c:strCache>
            </c:strRef>
          </c:tx>
          <c:spPr>
            <a:ln w="28575" cap="rnd">
              <a:solidFill>
                <a:schemeClr val="accent6"/>
              </a:solidFill>
              <a:prstDash val="dash"/>
              <a:round/>
            </a:ln>
            <a:effectLst/>
          </c:spPr>
          <c:marker>
            <c:symbol val="none"/>
          </c:marker>
          <c:val>
            <c:numRef>
              <c:f>'C5. Infant&lt;5Mort'!$B$59:$G$59</c:f>
              <c:numCache>
                <c:formatCode>General</c:formatCode>
                <c:ptCount val="6"/>
                <c:pt idx="0">
                  <c:v>57.999999999999993</c:v>
                </c:pt>
                <c:pt idx="1">
                  <c:v>52</c:v>
                </c:pt>
                <c:pt idx="2">
                  <c:v>50</c:v>
                </c:pt>
                <c:pt idx="3">
                  <c:v>45</c:v>
                </c:pt>
                <c:pt idx="4">
                  <c:v>45</c:v>
                </c:pt>
                <c:pt idx="5">
                  <c:v>43</c:v>
                </c:pt>
              </c:numCache>
            </c:numRef>
          </c:val>
          <c:smooth val="0"/>
          <c:extLst>
            <c:ext xmlns:c16="http://schemas.microsoft.com/office/drawing/2014/chart" uri="{C3380CC4-5D6E-409C-BE32-E72D297353CC}">
              <c16:uniqueId val="{00000007-E060-4D98-B2C6-459760CDB10E}"/>
            </c:ext>
          </c:extLst>
        </c:ser>
        <c:ser>
          <c:idx val="6"/>
          <c:order val="8"/>
          <c:tx>
            <c:strRef>
              <c:f>'C5. Infant&lt;5Mort'!$A$68</c:f>
              <c:strCache>
                <c:ptCount val="1"/>
                <c:pt idx="0">
                  <c:v>Kerala</c:v>
                </c:pt>
              </c:strCache>
            </c:strRef>
          </c:tx>
          <c:spPr>
            <a:ln w="28575" cap="rnd">
              <a:solidFill>
                <a:schemeClr val="accent4"/>
              </a:solidFill>
              <a:prstDash val="dash"/>
              <a:round/>
            </a:ln>
            <a:effectLst/>
          </c:spPr>
          <c:marker>
            <c:symbol val="none"/>
          </c:marker>
          <c:val>
            <c:numRef>
              <c:f>'C5. Infant&lt;5Mort'!$B$68:$G$68</c:f>
              <c:numCache>
                <c:formatCode>General</c:formatCode>
                <c:ptCount val="6"/>
                <c:pt idx="0">
                  <c:v>13</c:v>
                </c:pt>
                <c:pt idx="1">
                  <c:v>13</c:v>
                </c:pt>
                <c:pt idx="2">
                  <c:v>14.000000000000002</c:v>
                </c:pt>
                <c:pt idx="3">
                  <c:v>13</c:v>
                </c:pt>
                <c:pt idx="4">
                  <c:v>13</c:v>
                </c:pt>
                <c:pt idx="5">
                  <c:v>13</c:v>
                </c:pt>
              </c:numCache>
            </c:numRef>
          </c:val>
          <c:smooth val="0"/>
          <c:extLst>
            <c:ext xmlns:c16="http://schemas.microsoft.com/office/drawing/2014/chart" uri="{C3380CC4-5D6E-409C-BE32-E72D297353CC}">
              <c16:uniqueId val="{00000008-E060-4D98-B2C6-459760CDB10E}"/>
            </c:ext>
          </c:extLst>
        </c:ser>
        <c:ser>
          <c:idx val="7"/>
          <c:order val="9"/>
          <c:tx>
            <c:strRef>
              <c:f>'C5. Infant&lt;5Mort'!$A$73</c:f>
              <c:strCache>
                <c:ptCount val="1"/>
                <c:pt idx="0">
                  <c:v>Rajasthan</c:v>
                </c:pt>
              </c:strCache>
            </c:strRef>
          </c:tx>
          <c:spPr>
            <a:ln w="28575" cap="rnd">
              <a:solidFill>
                <a:schemeClr val="accent5"/>
              </a:solidFill>
              <a:prstDash val="dash"/>
              <a:round/>
            </a:ln>
            <a:effectLst/>
          </c:spPr>
          <c:marker>
            <c:symbol val="none"/>
          </c:marker>
          <c:val>
            <c:numRef>
              <c:f>'C5. Infant&lt;5Mort'!$B$73:$G$73</c:f>
              <c:numCache>
                <c:formatCode>General</c:formatCode>
                <c:ptCount val="6"/>
                <c:pt idx="0">
                  <c:v>65</c:v>
                </c:pt>
                <c:pt idx="1">
                  <c:v>61</c:v>
                </c:pt>
                <c:pt idx="2">
                  <c:v>56.999999999999993</c:v>
                </c:pt>
                <c:pt idx="3">
                  <c:v>53</c:v>
                </c:pt>
                <c:pt idx="4">
                  <c:v>51</c:v>
                </c:pt>
                <c:pt idx="5">
                  <c:v>49</c:v>
                </c:pt>
              </c:numCache>
            </c:numRef>
          </c:val>
          <c:smooth val="0"/>
          <c:extLst>
            <c:ext xmlns:c16="http://schemas.microsoft.com/office/drawing/2014/chart" uri="{C3380CC4-5D6E-409C-BE32-E72D297353CC}">
              <c16:uniqueId val="{00000009-E060-4D98-B2C6-459760CDB10E}"/>
            </c:ext>
          </c:extLst>
        </c:ser>
        <c:ser>
          <c:idx val="8"/>
          <c:order val="10"/>
          <c:tx>
            <c:v>Males</c:v>
          </c:tx>
          <c:spPr>
            <a:ln w="28575" cap="rnd">
              <a:solidFill>
                <a:schemeClr val="tx1"/>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A-E060-4D98-B2C6-459760CDB10E}"/>
            </c:ext>
          </c:extLst>
        </c:ser>
        <c:ser>
          <c:idx val="9"/>
          <c:order val="11"/>
          <c:tx>
            <c:v>Females</c:v>
          </c:tx>
          <c:spPr>
            <a:ln w="28575" cap="rnd" cmpd="sng">
              <a:solidFill>
                <a:schemeClr val="tx1"/>
              </a:solidFill>
              <a:prstDash val="dash"/>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B-E060-4D98-B2C6-459760CDB10E}"/>
            </c:ext>
          </c:extLst>
        </c:ser>
        <c:dLbls>
          <c:showLegendKey val="0"/>
          <c:showVal val="0"/>
          <c:showCatName val="0"/>
          <c:showSerName val="0"/>
          <c:showPercent val="0"/>
          <c:showBubbleSize val="0"/>
        </c:dLbls>
        <c:smooth val="0"/>
        <c:axId val="1606978864"/>
        <c:axId val="1606982816"/>
      </c:lineChart>
      <c:catAx>
        <c:axId val="1606978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6982816"/>
        <c:crosses val="autoZero"/>
        <c:auto val="1"/>
        <c:lblAlgn val="ctr"/>
        <c:lblOffset val="100"/>
        <c:noMultiLvlLbl val="0"/>
      </c:catAx>
      <c:valAx>
        <c:axId val="1606982816"/>
        <c:scaling>
          <c:orientation val="minMax"/>
          <c:max val="7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Deaths</a:t>
                </a:r>
                <a:r>
                  <a:rPr lang="en-US" sz="1100" baseline="0"/>
                  <a:t> per 1000 </a:t>
                </a:r>
                <a:endParaRPr lang="en-US" sz="1100"/>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6978864"/>
        <c:crosses val="autoZero"/>
        <c:crossBetween val="midCat"/>
      </c:valAx>
      <c:spPr>
        <a:noFill/>
        <a:ln>
          <a:noFill/>
        </a:ln>
        <a:effectLst/>
      </c:spPr>
    </c:plotArea>
    <c:legend>
      <c:legendPos val="t"/>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34458501594441299"/>
          <c:y val="6.5004692979817799E-2"/>
          <c:w val="0.28142789746089603"/>
          <c:h val="7.019796826790010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4"/>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'C5. Infant&lt;5Mort'!$A$78</c:f>
          <c:strCache>
            <c:ptCount val="1"/>
            <c:pt idx="0">
              <c:v>C5. Under-5 mortality rate (all population)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828246262249103E-2"/>
          <c:y val="0.12752985667712799"/>
          <c:w val="0.94304961602307402"/>
          <c:h val="0.75946624475998303"/>
        </c:manualLayout>
      </c:layout>
      <c:lineChart>
        <c:grouping val="standard"/>
        <c:varyColors val="0"/>
        <c:ser>
          <c:idx val="2"/>
          <c:order val="2"/>
          <c:tx>
            <c:strRef>
              <c:f>'C5. Infant&lt;5Mort'!$A$81</c:f>
              <c:strCache>
                <c:ptCount val="1"/>
                <c:pt idx="0">
                  <c:v>Andhra Pradesh</c:v>
                </c:pt>
              </c:strCache>
            </c:strRef>
          </c:tx>
          <c:spPr>
            <a:ln w="28575" cap="rnd">
              <a:solidFill>
                <a:schemeClr val="accent3"/>
              </a:solidFill>
              <a:round/>
            </a:ln>
            <a:effectLst/>
          </c:spPr>
          <c:marker>
            <c:symbol val="none"/>
          </c:marker>
          <c:cat>
            <c:numRef>
              <c:f>'C5. Infant&lt;5Mort'!$B$79:$F$79</c:f>
              <c:numCache>
                <c:formatCode>General</c:formatCode>
                <c:ptCount val="5"/>
                <c:pt idx="0">
                  <c:v>2011</c:v>
                </c:pt>
                <c:pt idx="1">
                  <c:v>2012</c:v>
                </c:pt>
                <c:pt idx="2">
                  <c:v>2013</c:v>
                </c:pt>
                <c:pt idx="3">
                  <c:v>2014</c:v>
                </c:pt>
                <c:pt idx="4">
                  <c:v>2015</c:v>
                </c:pt>
              </c:numCache>
            </c:numRef>
          </c:cat>
          <c:val>
            <c:numRef>
              <c:f>'C5. Infant&lt;5Mort'!$B$81:$F$81</c:f>
              <c:numCache>
                <c:formatCode>General</c:formatCode>
                <c:ptCount val="5"/>
                <c:pt idx="0">
                  <c:v>45</c:v>
                </c:pt>
                <c:pt idx="1">
                  <c:v>43</c:v>
                </c:pt>
                <c:pt idx="2">
                  <c:v>41</c:v>
                </c:pt>
                <c:pt idx="3">
                  <c:v>46</c:v>
                </c:pt>
                <c:pt idx="4">
                  <c:v>29</c:v>
                </c:pt>
              </c:numCache>
            </c:numRef>
          </c:val>
          <c:smooth val="0"/>
          <c:extLst>
            <c:ext xmlns:c16="http://schemas.microsoft.com/office/drawing/2014/chart" uri="{C3380CC4-5D6E-409C-BE32-E72D297353CC}">
              <c16:uniqueId val="{00000002-6217-498E-BCC8-210E6C70DB18}"/>
            </c:ext>
          </c:extLst>
        </c:ser>
        <c:ser>
          <c:idx val="3"/>
          <c:order val="3"/>
          <c:tx>
            <c:strRef>
              <c:f>'C5. Infant&lt;5Mort'!$A$82</c:f>
              <c:strCache>
                <c:ptCount val="1"/>
                <c:pt idx="0">
                  <c:v>Assam</c:v>
                </c:pt>
              </c:strCache>
            </c:strRef>
          </c:tx>
          <c:spPr>
            <a:ln w="28575" cap="rnd">
              <a:solidFill>
                <a:schemeClr val="accent4"/>
              </a:solidFill>
              <a:round/>
            </a:ln>
            <a:effectLst/>
          </c:spPr>
          <c:marker>
            <c:symbol val="none"/>
          </c:marker>
          <c:cat>
            <c:numRef>
              <c:f>'C5. Infant&lt;5Mort'!$B$79:$F$79</c:f>
              <c:numCache>
                <c:formatCode>General</c:formatCode>
                <c:ptCount val="5"/>
                <c:pt idx="0">
                  <c:v>2011</c:v>
                </c:pt>
                <c:pt idx="1">
                  <c:v>2012</c:v>
                </c:pt>
                <c:pt idx="2">
                  <c:v>2013</c:v>
                </c:pt>
                <c:pt idx="3">
                  <c:v>2014</c:v>
                </c:pt>
                <c:pt idx="4">
                  <c:v>2015</c:v>
                </c:pt>
              </c:numCache>
            </c:numRef>
          </c:cat>
          <c:val>
            <c:numRef>
              <c:f>'C5. Infant&lt;5Mort'!$B$82:$F$82</c:f>
              <c:numCache>
                <c:formatCode>General</c:formatCode>
                <c:ptCount val="5"/>
                <c:pt idx="0">
                  <c:v>78</c:v>
                </c:pt>
                <c:pt idx="1">
                  <c:v>75</c:v>
                </c:pt>
                <c:pt idx="2">
                  <c:v>73</c:v>
                </c:pt>
                <c:pt idx="3">
                  <c:v>77</c:v>
                </c:pt>
                <c:pt idx="4">
                  <c:v>34</c:v>
                </c:pt>
              </c:numCache>
            </c:numRef>
          </c:val>
          <c:smooth val="0"/>
          <c:extLst>
            <c:ext xmlns:c16="http://schemas.microsoft.com/office/drawing/2014/chart" uri="{C3380CC4-5D6E-409C-BE32-E72D297353CC}">
              <c16:uniqueId val="{00000003-6217-498E-BCC8-210E6C70DB18}"/>
            </c:ext>
          </c:extLst>
        </c:ser>
        <c:ser>
          <c:idx val="4"/>
          <c:order val="4"/>
          <c:tx>
            <c:strRef>
              <c:f>'C5. Infant&lt;5Mort'!$A$83</c:f>
              <c:strCache>
                <c:ptCount val="1"/>
                <c:pt idx="0">
                  <c:v>Bihar</c:v>
                </c:pt>
              </c:strCache>
            </c:strRef>
          </c:tx>
          <c:spPr>
            <a:ln w="28575" cap="rnd">
              <a:solidFill>
                <a:schemeClr val="accent5"/>
              </a:solidFill>
              <a:round/>
            </a:ln>
            <a:effectLst/>
          </c:spPr>
          <c:marker>
            <c:symbol val="none"/>
          </c:marker>
          <c:cat>
            <c:numRef>
              <c:f>'C5. Infant&lt;5Mort'!$B$79:$F$79</c:f>
              <c:numCache>
                <c:formatCode>General</c:formatCode>
                <c:ptCount val="5"/>
                <c:pt idx="0">
                  <c:v>2011</c:v>
                </c:pt>
                <c:pt idx="1">
                  <c:v>2012</c:v>
                </c:pt>
                <c:pt idx="2">
                  <c:v>2013</c:v>
                </c:pt>
                <c:pt idx="3">
                  <c:v>2014</c:v>
                </c:pt>
                <c:pt idx="4">
                  <c:v>2015</c:v>
                </c:pt>
              </c:numCache>
            </c:numRef>
          </c:cat>
          <c:val>
            <c:numRef>
              <c:f>'C5. Infant&lt;5Mort'!$B$83:$F$83</c:f>
              <c:numCache>
                <c:formatCode>General</c:formatCode>
                <c:ptCount val="5"/>
                <c:pt idx="0">
                  <c:v>59</c:v>
                </c:pt>
                <c:pt idx="1">
                  <c:v>57</c:v>
                </c:pt>
                <c:pt idx="2">
                  <c:v>54</c:v>
                </c:pt>
                <c:pt idx="3">
                  <c:v>56</c:v>
                </c:pt>
                <c:pt idx="4">
                  <c:v>37</c:v>
                </c:pt>
              </c:numCache>
            </c:numRef>
          </c:val>
          <c:smooth val="0"/>
          <c:extLst>
            <c:ext xmlns:c16="http://schemas.microsoft.com/office/drawing/2014/chart" uri="{C3380CC4-5D6E-409C-BE32-E72D297353CC}">
              <c16:uniqueId val="{00000004-6217-498E-BCC8-210E6C70DB18}"/>
            </c:ext>
          </c:extLst>
        </c:ser>
        <c:ser>
          <c:idx val="13"/>
          <c:order val="13"/>
          <c:tx>
            <c:strRef>
              <c:f>'C5. Infant&lt;5Mort'!$A$92</c:f>
              <c:strCache>
                <c:ptCount val="1"/>
                <c:pt idx="0">
                  <c:v>Kerala</c:v>
                </c:pt>
              </c:strCache>
            </c:strRef>
          </c:tx>
          <c:spPr>
            <a:ln w="28575" cap="rnd">
              <a:solidFill>
                <a:schemeClr val="accent2">
                  <a:lumMod val="80000"/>
                  <a:lumOff val="20000"/>
                </a:schemeClr>
              </a:solidFill>
              <a:round/>
            </a:ln>
            <a:effectLst/>
          </c:spPr>
          <c:marker>
            <c:symbol val="none"/>
          </c:marker>
          <c:cat>
            <c:numRef>
              <c:f>'C5. Infant&lt;5Mort'!$B$79:$F$79</c:f>
              <c:numCache>
                <c:formatCode>General</c:formatCode>
                <c:ptCount val="5"/>
                <c:pt idx="0">
                  <c:v>2011</c:v>
                </c:pt>
                <c:pt idx="1">
                  <c:v>2012</c:v>
                </c:pt>
                <c:pt idx="2">
                  <c:v>2013</c:v>
                </c:pt>
                <c:pt idx="3">
                  <c:v>2014</c:v>
                </c:pt>
                <c:pt idx="4">
                  <c:v>2015</c:v>
                </c:pt>
              </c:numCache>
            </c:numRef>
          </c:cat>
          <c:val>
            <c:numRef>
              <c:f>'C5. Infant&lt;5Mort'!$B$92:$F$92</c:f>
              <c:numCache>
                <c:formatCode>General</c:formatCode>
                <c:ptCount val="5"/>
                <c:pt idx="0">
                  <c:v>13</c:v>
                </c:pt>
                <c:pt idx="1">
                  <c:v>13</c:v>
                </c:pt>
                <c:pt idx="2">
                  <c:v>12</c:v>
                </c:pt>
                <c:pt idx="3">
                  <c:v>13</c:v>
                </c:pt>
                <c:pt idx="4">
                  <c:v>9</c:v>
                </c:pt>
              </c:numCache>
            </c:numRef>
          </c:val>
          <c:smooth val="0"/>
          <c:extLst>
            <c:ext xmlns:c16="http://schemas.microsoft.com/office/drawing/2014/chart" uri="{C3380CC4-5D6E-409C-BE32-E72D297353CC}">
              <c16:uniqueId val="{0000000D-6217-498E-BCC8-210E6C70DB18}"/>
            </c:ext>
          </c:extLst>
        </c:ser>
        <c:ser>
          <c:idx val="18"/>
          <c:order val="18"/>
          <c:tx>
            <c:strRef>
              <c:f>'C5. Infant&lt;5Mort'!$A$97</c:f>
              <c:strCache>
                <c:ptCount val="1"/>
                <c:pt idx="0">
                  <c:v>Rajasthan</c:v>
                </c:pt>
              </c:strCache>
            </c:strRef>
          </c:tx>
          <c:spPr>
            <a:ln w="28575" cap="rnd">
              <a:solidFill>
                <a:schemeClr val="accent1">
                  <a:lumMod val="80000"/>
                </a:schemeClr>
              </a:solidFill>
              <a:round/>
            </a:ln>
            <a:effectLst/>
          </c:spPr>
          <c:marker>
            <c:symbol val="none"/>
          </c:marker>
          <c:cat>
            <c:numRef>
              <c:f>'C5. Infant&lt;5Mort'!$B$79:$F$79</c:f>
              <c:numCache>
                <c:formatCode>General</c:formatCode>
                <c:ptCount val="5"/>
                <c:pt idx="0">
                  <c:v>2011</c:v>
                </c:pt>
                <c:pt idx="1">
                  <c:v>2012</c:v>
                </c:pt>
                <c:pt idx="2">
                  <c:v>2013</c:v>
                </c:pt>
                <c:pt idx="3">
                  <c:v>2014</c:v>
                </c:pt>
                <c:pt idx="4">
                  <c:v>2015</c:v>
                </c:pt>
              </c:numCache>
            </c:numRef>
          </c:cat>
          <c:val>
            <c:numRef>
              <c:f>'C5. Infant&lt;5Mort'!$B$97:$F$97</c:f>
              <c:numCache>
                <c:formatCode>General</c:formatCode>
                <c:ptCount val="5"/>
                <c:pt idx="0">
                  <c:v>64</c:v>
                </c:pt>
                <c:pt idx="1">
                  <c:v>59</c:v>
                </c:pt>
                <c:pt idx="2">
                  <c:v>57</c:v>
                </c:pt>
                <c:pt idx="3">
                  <c:v>63</c:v>
                </c:pt>
                <c:pt idx="4">
                  <c:v>32</c:v>
                </c:pt>
              </c:numCache>
            </c:numRef>
          </c:val>
          <c:smooth val="0"/>
          <c:extLst>
            <c:ext xmlns:c16="http://schemas.microsoft.com/office/drawing/2014/chart" uri="{C3380CC4-5D6E-409C-BE32-E72D297353CC}">
              <c16:uniqueId val="{00000012-6217-498E-BCC8-210E6C70DB18}"/>
            </c:ext>
          </c:extLst>
        </c:ser>
        <c:dLbls>
          <c:showLegendKey val="0"/>
          <c:showVal val="0"/>
          <c:showCatName val="0"/>
          <c:showSerName val="0"/>
          <c:showPercent val="0"/>
          <c:showBubbleSize val="0"/>
        </c:dLbls>
        <c:smooth val="0"/>
        <c:axId val="1606190640"/>
        <c:axId val="1606195168"/>
        <c:extLst>
          <c:ext xmlns:c15="http://schemas.microsoft.com/office/drawing/2012/chart" uri="{02D57815-91ED-43cb-92C2-25804820EDAC}">
            <c15:filteredLineSeries>
              <c15:ser>
                <c:idx val="0"/>
                <c:order val="0"/>
                <c:tx>
                  <c:strRef>
                    <c:extLst>
                      <c:ext uri="{02D57815-91ED-43cb-92C2-25804820EDAC}">
                        <c15:formulaRef>
                          <c15:sqref>'C5. Infant&lt;5Mort'!$A$79</c15:sqref>
                        </c15:formulaRef>
                      </c:ext>
                    </c:extLst>
                    <c:strCache>
                      <c:ptCount val="1"/>
                      <c:pt idx="0">
                        <c:v>States</c:v>
                      </c:pt>
                    </c:strCache>
                  </c:strRef>
                </c:tx>
                <c:spPr>
                  <a:ln w="28575" cap="rnd">
                    <a:solidFill>
                      <a:schemeClr val="accent1"/>
                    </a:solidFill>
                    <a:round/>
                  </a:ln>
                  <a:effectLst/>
                </c:spPr>
                <c:marker>
                  <c:symbol val="none"/>
                </c:marker>
                <c:cat>
                  <c:numRef>
                    <c:extLst>
                      <c:ext uri="{02D57815-91ED-43cb-92C2-25804820EDAC}">
                        <c15:formulaRef>
                          <c15:sqref>'C5. Infant&lt;5Mort'!$B$79:$F$79</c15:sqref>
                        </c15:formulaRef>
                      </c:ext>
                    </c:extLst>
                    <c:numCache>
                      <c:formatCode>General</c:formatCode>
                      <c:ptCount val="5"/>
                      <c:pt idx="0">
                        <c:v>2011</c:v>
                      </c:pt>
                      <c:pt idx="1">
                        <c:v>2012</c:v>
                      </c:pt>
                      <c:pt idx="2">
                        <c:v>2013</c:v>
                      </c:pt>
                      <c:pt idx="3">
                        <c:v>2014</c:v>
                      </c:pt>
                      <c:pt idx="4">
                        <c:v>2015</c:v>
                      </c:pt>
                    </c:numCache>
                  </c:numRef>
                </c:cat>
                <c:val>
                  <c:numRef>
                    <c:extLst>
                      <c:ext uri="{02D57815-91ED-43cb-92C2-25804820EDAC}">
                        <c15:formulaRef>
                          <c15:sqref>'C5. Infant&lt;5Mort'!$B$79:$F$79</c15:sqref>
                        </c15:formulaRef>
                      </c:ext>
                    </c:extLst>
                    <c:numCache>
                      <c:formatCode>General</c:formatCode>
                      <c:ptCount val="5"/>
                      <c:pt idx="0">
                        <c:v>2011</c:v>
                      </c:pt>
                      <c:pt idx="1">
                        <c:v>2012</c:v>
                      </c:pt>
                      <c:pt idx="2">
                        <c:v>2013</c:v>
                      </c:pt>
                      <c:pt idx="3">
                        <c:v>2014</c:v>
                      </c:pt>
                      <c:pt idx="4">
                        <c:v>2015</c:v>
                      </c:pt>
                    </c:numCache>
                  </c:numRef>
                </c:val>
                <c:smooth val="0"/>
                <c:extLst>
                  <c:ext xmlns:c16="http://schemas.microsoft.com/office/drawing/2014/chart" uri="{C3380CC4-5D6E-409C-BE32-E72D297353CC}">
                    <c16:uniqueId val="{00000000-6217-498E-BCC8-210E6C70DB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'C5. Infant&lt;5Mort'!$A$80</c15:sqref>
                        </c15:formulaRef>
                      </c:ext>
                    </c:extLst>
                    <c:strCache>
                      <c:ptCount val="1"/>
                      <c:pt idx="0">
                        <c:v>India</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Infant&lt;5Mort'!$B$79:$F$79</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Infant&lt;5Mort'!$B$80:$F$80</c15:sqref>
                        </c15:formulaRef>
                      </c:ext>
                    </c:extLst>
                    <c:numCache>
                      <c:formatCode>General</c:formatCode>
                      <c:ptCount val="5"/>
                      <c:pt idx="0">
                        <c:v>55</c:v>
                      </c:pt>
                      <c:pt idx="1">
                        <c:v>52</c:v>
                      </c:pt>
                      <c:pt idx="2">
                        <c:v>49</c:v>
                      </c:pt>
                      <c:pt idx="3">
                        <c:v>55</c:v>
                      </c:pt>
                      <c:pt idx="4">
                        <c:v>29</c:v>
                      </c:pt>
                    </c:numCache>
                  </c:numRef>
                </c:val>
                <c:smooth val="0"/>
                <c:extLst xmlns:c15="http://schemas.microsoft.com/office/drawing/2012/chart">
                  <c:ext xmlns:c16="http://schemas.microsoft.com/office/drawing/2014/chart" uri="{C3380CC4-5D6E-409C-BE32-E72D297353CC}">
                    <c16:uniqueId val="{00000001-6217-498E-BCC8-210E6C70DB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'C5. Infant&lt;5Mort'!$A$84</c15:sqref>
                        </c15:formulaRef>
                      </c:ext>
                    </c:extLst>
                    <c:strCache>
                      <c:ptCount val="1"/>
                      <c:pt idx="0">
                        <c:v>Chhattisgarh</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Infant&lt;5Mort'!$B$79:$F$79</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Infant&lt;5Mort'!$B$84:$F$84</c15:sqref>
                        </c15:formulaRef>
                      </c:ext>
                    </c:extLst>
                    <c:numCache>
                      <c:formatCode>General</c:formatCode>
                      <c:ptCount val="5"/>
                      <c:pt idx="0">
                        <c:v>57</c:v>
                      </c:pt>
                      <c:pt idx="1">
                        <c:v>55</c:v>
                      </c:pt>
                      <c:pt idx="2">
                        <c:v>53</c:v>
                      </c:pt>
                      <c:pt idx="3">
                        <c:v>56</c:v>
                      </c:pt>
                      <c:pt idx="4">
                        <c:v>38</c:v>
                      </c:pt>
                    </c:numCache>
                  </c:numRef>
                </c:val>
                <c:smooth val="0"/>
                <c:extLst xmlns:c15="http://schemas.microsoft.com/office/drawing/2012/chart">
                  <c:ext xmlns:c16="http://schemas.microsoft.com/office/drawing/2014/chart" uri="{C3380CC4-5D6E-409C-BE32-E72D297353CC}">
                    <c16:uniqueId val="{00000005-6217-498E-BCC8-210E6C70DB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'C5. Infant&lt;5Mort'!$A$85</c15:sqref>
                        </c15:formulaRef>
                      </c:ext>
                    </c:extLst>
                    <c:strCache>
                      <c:ptCount val="1"/>
                      <c:pt idx="0">
                        <c:v>Delhi</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Infant&lt;5Mort'!$B$79:$F$79</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Infant&lt;5Mort'!$B$85:$F$85</c15:sqref>
                        </c15:formulaRef>
                      </c:ext>
                    </c:extLst>
                    <c:numCache>
                      <c:formatCode>General</c:formatCode>
                      <c:ptCount val="5"/>
                      <c:pt idx="0">
                        <c:v>32</c:v>
                      </c:pt>
                      <c:pt idx="1">
                        <c:v>28</c:v>
                      </c:pt>
                      <c:pt idx="2">
                        <c:v>26</c:v>
                      </c:pt>
                      <c:pt idx="3">
                        <c:v>40</c:v>
                      </c:pt>
                      <c:pt idx="4">
                        <c:v>24</c:v>
                      </c:pt>
                    </c:numCache>
                  </c:numRef>
                </c:val>
                <c:smooth val="0"/>
                <c:extLst xmlns:c15="http://schemas.microsoft.com/office/drawing/2012/chart">
                  <c:ext xmlns:c16="http://schemas.microsoft.com/office/drawing/2014/chart" uri="{C3380CC4-5D6E-409C-BE32-E72D297353CC}">
                    <c16:uniqueId val="{00000006-6217-498E-BCC8-210E6C70DB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'C5. Infant&lt;5Mort'!$A$86</c15:sqref>
                        </c15:formulaRef>
                      </c:ext>
                    </c:extLst>
                    <c:strCache>
                      <c:ptCount val="1"/>
                      <c:pt idx="0">
                        <c:v>Gujarat</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Infant&lt;5Mort'!$B$79:$F$79</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Infant&lt;5Mort'!$B$86:$F$86</c15:sqref>
                        </c15:formulaRef>
                      </c:ext>
                    </c:extLst>
                    <c:numCache>
                      <c:formatCode>General</c:formatCode>
                      <c:ptCount val="5"/>
                      <c:pt idx="0">
                        <c:v>52</c:v>
                      </c:pt>
                      <c:pt idx="1">
                        <c:v>48</c:v>
                      </c:pt>
                      <c:pt idx="2">
                        <c:v>45</c:v>
                      </c:pt>
                      <c:pt idx="3">
                        <c:v>53</c:v>
                      </c:pt>
                      <c:pt idx="4">
                        <c:v>28</c:v>
                      </c:pt>
                    </c:numCache>
                  </c:numRef>
                </c:val>
                <c:smooth val="0"/>
                <c:extLst xmlns:c15="http://schemas.microsoft.com/office/drawing/2012/chart">
                  <c:ext xmlns:c16="http://schemas.microsoft.com/office/drawing/2014/chart" uri="{C3380CC4-5D6E-409C-BE32-E72D297353CC}">
                    <c16:uniqueId val="{00000007-6217-498E-BCC8-210E6C70DB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'C5. Infant&lt;5Mort'!$A$87</c15:sqref>
                        </c15:formulaRef>
                      </c:ext>
                    </c:extLst>
                    <c:strCache>
                      <c:ptCount val="1"/>
                      <c:pt idx="0">
                        <c:v>Haryana</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Infant&lt;5Mort'!$B$79:$F$79</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Infant&lt;5Mort'!$B$87:$F$87</c15:sqref>
                        </c15:formulaRef>
                      </c:ext>
                    </c:extLst>
                    <c:numCache>
                      <c:formatCode>General</c:formatCode>
                      <c:ptCount val="5"/>
                      <c:pt idx="0">
                        <c:v>51</c:v>
                      </c:pt>
                      <c:pt idx="1">
                        <c:v>48</c:v>
                      </c:pt>
                      <c:pt idx="2">
                        <c:v>45</c:v>
                      </c:pt>
                      <c:pt idx="3">
                        <c:v>49</c:v>
                      </c:pt>
                      <c:pt idx="4">
                        <c:v>34</c:v>
                      </c:pt>
                    </c:numCache>
                  </c:numRef>
                </c:val>
                <c:smooth val="0"/>
                <c:extLst xmlns:c15="http://schemas.microsoft.com/office/drawing/2012/chart">
                  <c:ext xmlns:c16="http://schemas.microsoft.com/office/drawing/2014/chart" uri="{C3380CC4-5D6E-409C-BE32-E72D297353CC}">
                    <c16:uniqueId val="{00000008-6217-498E-BCC8-210E6C70DB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'C5. Infant&lt;5Mort'!$A$88</c15:sqref>
                        </c15:formulaRef>
                      </c:ext>
                    </c:extLst>
                    <c:strCache>
                      <c:ptCount val="1"/>
                      <c:pt idx="0">
                        <c:v>Himachal Pradesh</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Infant&lt;5Mort'!$B$79:$F$79</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Infant&lt;5Mort'!$B$88:$F$88</c15:sqref>
                        </c15:formulaRef>
                      </c:ext>
                    </c:extLst>
                    <c:numCache>
                      <c:formatCode>General</c:formatCode>
                      <c:ptCount val="5"/>
                      <c:pt idx="0">
                        <c:v>46</c:v>
                      </c:pt>
                      <c:pt idx="1">
                        <c:v>43</c:v>
                      </c:pt>
                      <c:pt idx="2">
                        <c:v>41</c:v>
                      </c:pt>
                      <c:pt idx="3">
                        <c:v>41</c:v>
                      </c:pt>
                      <c:pt idx="4">
                        <c:v>32</c:v>
                      </c:pt>
                    </c:numCache>
                  </c:numRef>
                </c:val>
                <c:smooth val="0"/>
                <c:extLst xmlns:c15="http://schemas.microsoft.com/office/drawing/2012/chart">
                  <c:ext xmlns:c16="http://schemas.microsoft.com/office/drawing/2014/chart" uri="{C3380CC4-5D6E-409C-BE32-E72D297353CC}">
                    <c16:uniqueId val="{00000009-6217-498E-BCC8-210E6C70DB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'C5. Infant&lt;5Mort'!$A$89</c15:sqref>
                        </c15:formulaRef>
                      </c:ext>
                    </c:extLst>
                    <c:strCache>
                      <c:ptCount val="1"/>
                      <c:pt idx="0">
                        <c:v>Jammu &amp; Kashmir</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Infant&lt;5Mort'!$B$79:$F$79</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Infant&lt;5Mort'!$B$89:$F$89</c15:sqref>
                        </c15:formulaRef>
                      </c:ext>
                    </c:extLst>
                    <c:numCache>
                      <c:formatCode>General</c:formatCode>
                      <c:ptCount val="5"/>
                      <c:pt idx="0">
                        <c:v>45</c:v>
                      </c:pt>
                      <c:pt idx="1">
                        <c:v>43</c:v>
                      </c:pt>
                      <c:pt idx="2">
                        <c:v>40</c:v>
                      </c:pt>
                      <c:pt idx="3">
                        <c:v>42</c:v>
                      </c:pt>
                      <c:pt idx="4">
                        <c:v>29</c:v>
                      </c:pt>
                    </c:numCache>
                  </c:numRef>
                </c:val>
                <c:smooth val="0"/>
                <c:extLst xmlns:c15="http://schemas.microsoft.com/office/drawing/2012/chart">
                  <c:ext xmlns:c16="http://schemas.microsoft.com/office/drawing/2014/chart" uri="{C3380CC4-5D6E-409C-BE32-E72D297353CC}">
                    <c16:uniqueId val="{0000000A-6217-498E-BCC8-210E6C70DB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'C5. Infant&lt;5Mort'!$A$90</c15:sqref>
                        </c15:formulaRef>
                      </c:ext>
                    </c:extLst>
                    <c:strCache>
                      <c:ptCount val="1"/>
                      <c:pt idx="0">
                        <c:v>Jharkhand</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Infant&lt;5Mort'!$B$79:$F$79</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Infant&lt;5Mort'!$B$90:$F$90</c15:sqref>
                        </c15:formulaRef>
                      </c:ext>
                    </c:extLst>
                    <c:numCache>
                      <c:formatCode>General</c:formatCode>
                      <c:ptCount val="5"/>
                      <c:pt idx="0">
                        <c:v>54</c:v>
                      </c:pt>
                      <c:pt idx="1">
                        <c:v>50</c:v>
                      </c:pt>
                      <c:pt idx="2">
                        <c:v>48</c:v>
                      </c:pt>
                      <c:pt idx="3">
                        <c:v>51</c:v>
                      </c:pt>
                      <c:pt idx="4">
                        <c:v>27</c:v>
                      </c:pt>
                    </c:numCache>
                  </c:numRef>
                </c:val>
                <c:smooth val="0"/>
                <c:extLst xmlns:c15="http://schemas.microsoft.com/office/drawing/2012/chart">
                  <c:ext xmlns:c16="http://schemas.microsoft.com/office/drawing/2014/chart" uri="{C3380CC4-5D6E-409C-BE32-E72D297353CC}">
                    <c16:uniqueId val="{0000000B-6217-498E-BCC8-210E6C70DB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'C5. Infant&lt;5Mort'!$A$91</c15:sqref>
                        </c15:formulaRef>
                      </c:ext>
                    </c:extLst>
                    <c:strCache>
                      <c:ptCount val="1"/>
                      <c:pt idx="0">
                        <c:v>Karnataka</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Infant&lt;5Mort'!$B$79:$F$79</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Infant&lt;5Mort'!$B$91:$F$91</c15:sqref>
                        </c15:formulaRef>
                      </c:ext>
                    </c:extLst>
                    <c:numCache>
                      <c:formatCode>General</c:formatCode>
                      <c:ptCount val="5"/>
                      <c:pt idx="0">
                        <c:v>40</c:v>
                      </c:pt>
                      <c:pt idx="1">
                        <c:v>37</c:v>
                      </c:pt>
                      <c:pt idx="2">
                        <c:v>35</c:v>
                      </c:pt>
                      <c:pt idx="3">
                        <c:v>38</c:v>
                      </c:pt>
                      <c:pt idx="4">
                        <c:v>28</c:v>
                      </c:pt>
                    </c:numCache>
                  </c:numRef>
                </c:val>
                <c:smooth val="0"/>
                <c:extLst xmlns:c15="http://schemas.microsoft.com/office/drawing/2012/chart">
                  <c:ext xmlns:c16="http://schemas.microsoft.com/office/drawing/2014/chart" uri="{C3380CC4-5D6E-409C-BE32-E72D297353CC}">
                    <c16:uniqueId val="{0000000C-6217-498E-BCC8-210E6C70DB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'C5. Infant&lt;5Mort'!$A$93</c15:sqref>
                        </c15:formulaRef>
                      </c:ext>
                    </c:extLst>
                    <c:strCache>
                      <c:ptCount val="1"/>
                      <c:pt idx="0">
                        <c:v>Madhya Pradesh</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Infant&lt;5Mort'!$B$79:$F$79</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Infant&lt;5Mort'!$B$93:$F$93</c15:sqref>
                        </c15:formulaRef>
                      </c:ext>
                    </c:extLst>
                    <c:numCache>
                      <c:formatCode>General</c:formatCode>
                      <c:ptCount val="5"/>
                      <c:pt idx="0">
                        <c:v>77</c:v>
                      </c:pt>
                      <c:pt idx="1">
                        <c:v>73</c:v>
                      </c:pt>
                      <c:pt idx="2">
                        <c:v>69</c:v>
                      </c:pt>
                      <c:pt idx="3">
                        <c:v>75</c:v>
                      </c:pt>
                      <c:pt idx="4">
                        <c:v>40</c:v>
                      </c:pt>
                    </c:numCache>
                  </c:numRef>
                </c:val>
                <c:smooth val="0"/>
                <c:extLst xmlns:c15="http://schemas.microsoft.com/office/drawing/2012/chart">
                  <c:ext xmlns:c16="http://schemas.microsoft.com/office/drawing/2014/chart" uri="{C3380CC4-5D6E-409C-BE32-E72D297353CC}">
                    <c16:uniqueId val="{0000000E-6217-498E-BCC8-210E6C70DB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'C5. Infant&lt;5Mort'!$A$94</c15:sqref>
                        </c15:formulaRef>
                      </c:ext>
                    </c:extLst>
                    <c:strCache>
                      <c:ptCount val="1"/>
                      <c:pt idx="0">
                        <c:v>Maharashtra</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Infant&lt;5Mort'!$B$79:$F$79</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Infant&lt;5Mort'!$B$94:$F$94</c15:sqref>
                        </c15:formulaRef>
                      </c:ext>
                    </c:extLst>
                    <c:numCache>
                      <c:formatCode>General</c:formatCode>
                      <c:ptCount val="5"/>
                      <c:pt idx="0">
                        <c:v>28</c:v>
                      </c:pt>
                      <c:pt idx="1">
                        <c:v>28</c:v>
                      </c:pt>
                      <c:pt idx="2">
                        <c:v>26</c:v>
                      </c:pt>
                      <c:pt idx="3">
                        <c:v>32</c:v>
                      </c:pt>
                      <c:pt idx="4">
                        <c:v>18</c:v>
                      </c:pt>
                    </c:numCache>
                  </c:numRef>
                </c:val>
                <c:smooth val="0"/>
                <c:extLst xmlns:c15="http://schemas.microsoft.com/office/drawing/2012/chart">
                  <c:ext xmlns:c16="http://schemas.microsoft.com/office/drawing/2014/chart" uri="{C3380CC4-5D6E-409C-BE32-E72D297353CC}">
                    <c16:uniqueId val="{0000000F-6217-498E-BCC8-210E6C70DB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'C5. Infant&lt;5Mort'!$A$95</c15:sqref>
                        </c15:formulaRef>
                      </c:ext>
                    </c:extLst>
                    <c:strCache>
                      <c:ptCount val="1"/>
                      <c:pt idx="0">
                        <c:v>Odisha</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Infant&lt;5Mort'!$B$79:$F$79</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Infant&lt;5Mort'!$B$95:$F$95</c15:sqref>
                        </c15:formulaRef>
                      </c:ext>
                    </c:extLst>
                    <c:numCache>
                      <c:formatCode>General</c:formatCode>
                      <c:ptCount val="5"/>
                      <c:pt idx="0">
                        <c:v>72</c:v>
                      </c:pt>
                      <c:pt idx="1">
                        <c:v>68</c:v>
                      </c:pt>
                      <c:pt idx="2">
                        <c:v>66</c:v>
                      </c:pt>
                      <c:pt idx="3">
                        <c:v>70</c:v>
                      </c:pt>
                      <c:pt idx="4">
                        <c:v>39</c:v>
                      </c:pt>
                    </c:numCache>
                  </c:numRef>
                </c:val>
                <c:smooth val="0"/>
                <c:extLst xmlns:c15="http://schemas.microsoft.com/office/drawing/2012/chart">
                  <c:ext xmlns:c16="http://schemas.microsoft.com/office/drawing/2014/chart" uri="{C3380CC4-5D6E-409C-BE32-E72D297353CC}">
                    <c16:uniqueId val="{00000010-6217-498E-BCC8-210E6C70DB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'C5. Infant&lt;5Mort'!$A$96</c15:sqref>
                        </c15:formulaRef>
                      </c:ext>
                    </c:extLst>
                    <c:strCache>
                      <c:ptCount val="1"/>
                      <c:pt idx="0">
                        <c:v>Punjab</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Infant&lt;5Mort'!$B$79:$F$79</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Infant&lt;5Mort'!$B$96:$F$96</c15:sqref>
                        </c15:formulaRef>
                      </c:ext>
                    </c:extLst>
                    <c:numCache>
                      <c:formatCode>General</c:formatCode>
                      <c:ptCount val="5"/>
                      <c:pt idx="0">
                        <c:v>38</c:v>
                      </c:pt>
                      <c:pt idx="1">
                        <c:v>34</c:v>
                      </c:pt>
                      <c:pt idx="2">
                        <c:v>31</c:v>
                      </c:pt>
                      <c:pt idx="3">
                        <c:v>35</c:v>
                      </c:pt>
                      <c:pt idx="4">
                        <c:v>24</c:v>
                      </c:pt>
                    </c:numCache>
                  </c:numRef>
                </c:val>
                <c:smooth val="0"/>
                <c:extLst xmlns:c15="http://schemas.microsoft.com/office/drawing/2012/chart">
                  <c:ext xmlns:c16="http://schemas.microsoft.com/office/drawing/2014/chart" uri="{C3380CC4-5D6E-409C-BE32-E72D297353CC}">
                    <c16:uniqueId val="{00000011-6217-498E-BCC8-210E6C70DB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'C5. Infant&lt;5Mort'!$A$98</c15:sqref>
                        </c15:formulaRef>
                      </c:ext>
                    </c:extLst>
                    <c:strCache>
                      <c:ptCount val="1"/>
                      <c:pt idx="0">
                        <c:v>Tamil Nadu</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Infant&lt;5Mort'!$B$79:$F$79</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Infant&lt;5Mort'!$B$98:$F$98</c15:sqref>
                        </c15:formulaRef>
                      </c:ext>
                    </c:extLst>
                    <c:numCache>
                      <c:formatCode>General</c:formatCode>
                      <c:ptCount val="5"/>
                      <c:pt idx="0">
                        <c:v>25</c:v>
                      </c:pt>
                      <c:pt idx="1">
                        <c:v>24</c:v>
                      </c:pt>
                      <c:pt idx="2">
                        <c:v>23</c:v>
                      </c:pt>
                      <c:pt idx="3">
                        <c:v>26</c:v>
                      </c:pt>
                      <c:pt idx="4">
                        <c:v>17</c:v>
                      </c:pt>
                    </c:numCache>
                  </c:numRef>
                </c:val>
                <c:smooth val="0"/>
                <c:extLst xmlns:c15="http://schemas.microsoft.com/office/drawing/2012/chart">
                  <c:ext xmlns:c16="http://schemas.microsoft.com/office/drawing/2014/chart" uri="{C3380CC4-5D6E-409C-BE32-E72D297353CC}">
                    <c16:uniqueId val="{00000013-6217-498E-BCC8-210E6C70DB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'C5. Infant&lt;5Mort'!$A$99</c15:sqref>
                        </c15:formulaRef>
                      </c:ext>
                    </c:extLst>
                    <c:strCache>
                      <c:ptCount val="1"/>
                      <c:pt idx="0">
                        <c:v>Uttar Pradesh</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Infant&lt;5Mort'!$B$79:$F$79</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Infant&lt;5Mort'!$B$99:$F$99</c15:sqref>
                        </c15:formulaRef>
                      </c:ext>
                    </c:extLst>
                    <c:numCache>
                      <c:formatCode>General</c:formatCode>
                      <c:ptCount val="5"/>
                      <c:pt idx="0">
                        <c:v>73</c:v>
                      </c:pt>
                      <c:pt idx="1">
                        <c:v>68</c:v>
                      </c:pt>
                      <c:pt idx="2">
                        <c:v>64</c:v>
                      </c:pt>
                      <c:pt idx="3">
                        <c:v>68</c:v>
                      </c:pt>
                      <c:pt idx="4">
                        <c:v>44</c:v>
                      </c:pt>
                    </c:numCache>
                  </c:numRef>
                </c:val>
                <c:smooth val="0"/>
                <c:extLst xmlns:c15="http://schemas.microsoft.com/office/drawing/2012/chart">
                  <c:ext xmlns:c16="http://schemas.microsoft.com/office/drawing/2014/chart" uri="{C3380CC4-5D6E-409C-BE32-E72D297353CC}">
                    <c16:uniqueId val="{00000014-6217-498E-BCC8-210E6C70DB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'C5. Infant&lt;5Mort'!$A$100</c15:sqref>
                        </c15:formulaRef>
                      </c:ext>
                    </c:extLst>
                    <c:strCache>
                      <c:ptCount val="1"/>
                      <c:pt idx="0">
                        <c:v>West Bengal</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Infant&lt;5Mort'!$B$79:$F$79</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Infant&lt;5Mort'!$B$100:$F$100</c15:sqref>
                        </c15:formulaRef>
                      </c:ext>
                    </c:extLst>
                    <c:numCache>
                      <c:formatCode>General</c:formatCode>
                      <c:ptCount val="5"/>
                      <c:pt idx="0">
                        <c:v>38</c:v>
                      </c:pt>
                      <c:pt idx="1">
                        <c:v>38</c:v>
                      </c:pt>
                      <c:pt idx="2">
                        <c:v>35</c:v>
                      </c:pt>
                      <c:pt idx="3">
                        <c:v>37</c:v>
                      </c:pt>
                      <c:pt idx="4">
                        <c:v>26</c:v>
                      </c:pt>
                    </c:numCache>
                  </c:numRef>
                </c:val>
                <c:smooth val="0"/>
                <c:extLst xmlns:c15="http://schemas.microsoft.com/office/drawing/2012/chart">
                  <c:ext xmlns:c16="http://schemas.microsoft.com/office/drawing/2014/chart" uri="{C3380CC4-5D6E-409C-BE32-E72D297353CC}">
                    <c16:uniqueId val="{00000015-6217-498E-BCC8-210E6C70DB18}"/>
                  </c:ext>
                </c:extLst>
              </c15:ser>
            </c15:filteredLineSeries>
          </c:ext>
        </c:extLst>
      </c:lineChart>
      <c:catAx>
        <c:axId val="160619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6195168"/>
        <c:crosses val="autoZero"/>
        <c:auto val="1"/>
        <c:lblAlgn val="ctr"/>
        <c:lblOffset val="100"/>
        <c:noMultiLvlLbl val="0"/>
      </c:catAx>
      <c:valAx>
        <c:axId val="1606195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6190640"/>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'C5. Infant&lt;5Mort'!$A$102</c:f>
          <c:strCache>
            <c:ptCount val="1"/>
            <c:pt idx="0">
              <c:v>C5. Under-5 mortality rate (males)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828246262249103E-2"/>
          <c:y val="0.12752985667712799"/>
          <c:w val="0.94304961602307402"/>
          <c:h val="0.76957150818590003"/>
        </c:manualLayout>
      </c:layout>
      <c:lineChart>
        <c:grouping val="standard"/>
        <c:varyColors val="0"/>
        <c:ser>
          <c:idx val="2"/>
          <c:order val="2"/>
          <c:tx>
            <c:strRef>
              <c:f>'C5. Infant&lt;5Mort'!$A$105</c:f>
              <c:strCache>
                <c:ptCount val="1"/>
                <c:pt idx="0">
                  <c:v>Andhra Pradesh</c:v>
                </c:pt>
              </c:strCache>
            </c:strRef>
          </c:tx>
          <c:spPr>
            <a:ln w="28575" cap="rnd">
              <a:solidFill>
                <a:schemeClr val="accent3"/>
              </a:solidFill>
              <a:round/>
            </a:ln>
            <a:effectLst/>
          </c:spPr>
          <c:marker>
            <c:symbol val="none"/>
          </c:marker>
          <c:cat>
            <c:numRef>
              <c:f>'C5. Infant&lt;5Mort'!$B$103:$F$103</c:f>
              <c:numCache>
                <c:formatCode>General</c:formatCode>
                <c:ptCount val="5"/>
                <c:pt idx="0">
                  <c:v>2011</c:v>
                </c:pt>
                <c:pt idx="1">
                  <c:v>2012</c:v>
                </c:pt>
                <c:pt idx="2">
                  <c:v>2013</c:v>
                </c:pt>
                <c:pt idx="3">
                  <c:v>2014</c:v>
                </c:pt>
                <c:pt idx="4">
                  <c:v>2015</c:v>
                </c:pt>
              </c:numCache>
            </c:numRef>
          </c:cat>
          <c:val>
            <c:numRef>
              <c:f>'C5. Infant&lt;5Mort'!$B$105:$F$105</c:f>
              <c:numCache>
                <c:formatCode>General</c:formatCode>
                <c:ptCount val="5"/>
                <c:pt idx="0">
                  <c:v>42</c:v>
                </c:pt>
                <c:pt idx="1">
                  <c:v>40</c:v>
                </c:pt>
                <c:pt idx="2">
                  <c:v>40</c:v>
                </c:pt>
                <c:pt idx="3">
                  <c:v>44</c:v>
                </c:pt>
                <c:pt idx="4">
                  <c:v>29</c:v>
                </c:pt>
              </c:numCache>
            </c:numRef>
          </c:val>
          <c:smooth val="0"/>
          <c:extLst>
            <c:ext xmlns:c16="http://schemas.microsoft.com/office/drawing/2014/chart" uri="{C3380CC4-5D6E-409C-BE32-E72D297353CC}">
              <c16:uniqueId val="{00000002-FCE7-4B96-BCC2-7453C864A9E6}"/>
            </c:ext>
          </c:extLst>
        </c:ser>
        <c:ser>
          <c:idx val="3"/>
          <c:order val="3"/>
          <c:tx>
            <c:strRef>
              <c:f>'C5. Infant&lt;5Mort'!$A$106</c:f>
              <c:strCache>
                <c:ptCount val="1"/>
                <c:pt idx="0">
                  <c:v>Assam</c:v>
                </c:pt>
              </c:strCache>
            </c:strRef>
          </c:tx>
          <c:spPr>
            <a:ln w="28575" cap="rnd">
              <a:solidFill>
                <a:schemeClr val="accent4"/>
              </a:solidFill>
              <a:round/>
            </a:ln>
            <a:effectLst/>
          </c:spPr>
          <c:marker>
            <c:symbol val="none"/>
          </c:marker>
          <c:cat>
            <c:numRef>
              <c:f>'C5. Infant&lt;5Mort'!$B$103:$F$103</c:f>
              <c:numCache>
                <c:formatCode>General</c:formatCode>
                <c:ptCount val="5"/>
                <c:pt idx="0">
                  <c:v>2011</c:v>
                </c:pt>
                <c:pt idx="1">
                  <c:v>2012</c:v>
                </c:pt>
                <c:pt idx="2">
                  <c:v>2013</c:v>
                </c:pt>
                <c:pt idx="3">
                  <c:v>2014</c:v>
                </c:pt>
                <c:pt idx="4">
                  <c:v>2015</c:v>
                </c:pt>
              </c:numCache>
            </c:numRef>
          </c:cat>
          <c:val>
            <c:numRef>
              <c:f>'C5. Infant&lt;5Mort'!$B$106:$F$106</c:f>
              <c:numCache>
                <c:formatCode>General</c:formatCode>
                <c:ptCount val="5"/>
                <c:pt idx="0">
                  <c:v>75</c:v>
                </c:pt>
                <c:pt idx="1">
                  <c:v>71</c:v>
                </c:pt>
                <c:pt idx="2">
                  <c:v>68</c:v>
                </c:pt>
                <c:pt idx="3">
                  <c:v>72</c:v>
                </c:pt>
                <c:pt idx="4">
                  <c:v>34</c:v>
                </c:pt>
              </c:numCache>
            </c:numRef>
          </c:val>
          <c:smooth val="0"/>
          <c:extLst>
            <c:ext xmlns:c16="http://schemas.microsoft.com/office/drawing/2014/chart" uri="{C3380CC4-5D6E-409C-BE32-E72D297353CC}">
              <c16:uniqueId val="{00000003-FCE7-4B96-BCC2-7453C864A9E6}"/>
            </c:ext>
          </c:extLst>
        </c:ser>
        <c:ser>
          <c:idx val="4"/>
          <c:order val="4"/>
          <c:tx>
            <c:strRef>
              <c:f>'C5. Infant&lt;5Mort'!$A$107</c:f>
              <c:strCache>
                <c:ptCount val="1"/>
                <c:pt idx="0">
                  <c:v>Bihar</c:v>
                </c:pt>
              </c:strCache>
            </c:strRef>
          </c:tx>
          <c:spPr>
            <a:ln w="28575" cap="rnd">
              <a:solidFill>
                <a:schemeClr val="accent5"/>
              </a:solidFill>
              <a:round/>
            </a:ln>
            <a:effectLst/>
          </c:spPr>
          <c:marker>
            <c:symbol val="none"/>
          </c:marker>
          <c:cat>
            <c:numRef>
              <c:f>'C5. Infant&lt;5Mort'!$B$103:$F$103</c:f>
              <c:numCache>
                <c:formatCode>General</c:formatCode>
                <c:ptCount val="5"/>
                <c:pt idx="0">
                  <c:v>2011</c:v>
                </c:pt>
                <c:pt idx="1">
                  <c:v>2012</c:v>
                </c:pt>
                <c:pt idx="2">
                  <c:v>2013</c:v>
                </c:pt>
                <c:pt idx="3">
                  <c:v>2014</c:v>
                </c:pt>
                <c:pt idx="4">
                  <c:v>2015</c:v>
                </c:pt>
              </c:numCache>
            </c:numRef>
          </c:cat>
          <c:val>
            <c:numRef>
              <c:f>'C5. Infant&lt;5Mort'!$B$107:$F$107</c:f>
              <c:numCache>
                <c:formatCode>General</c:formatCode>
                <c:ptCount val="5"/>
                <c:pt idx="0">
                  <c:v>56</c:v>
                </c:pt>
                <c:pt idx="1">
                  <c:v>54</c:v>
                </c:pt>
                <c:pt idx="2">
                  <c:v>51</c:v>
                </c:pt>
                <c:pt idx="3">
                  <c:v>52</c:v>
                </c:pt>
                <c:pt idx="4">
                  <c:v>38</c:v>
                </c:pt>
              </c:numCache>
            </c:numRef>
          </c:val>
          <c:smooth val="0"/>
          <c:extLst>
            <c:ext xmlns:c16="http://schemas.microsoft.com/office/drawing/2014/chart" uri="{C3380CC4-5D6E-409C-BE32-E72D297353CC}">
              <c16:uniqueId val="{00000004-FCE7-4B96-BCC2-7453C864A9E6}"/>
            </c:ext>
          </c:extLst>
        </c:ser>
        <c:ser>
          <c:idx val="13"/>
          <c:order val="13"/>
          <c:tx>
            <c:strRef>
              <c:f>'C5. Infant&lt;5Mort'!$A$116</c:f>
              <c:strCache>
                <c:ptCount val="1"/>
                <c:pt idx="0">
                  <c:v>Kerala</c:v>
                </c:pt>
              </c:strCache>
            </c:strRef>
          </c:tx>
          <c:spPr>
            <a:ln w="28575" cap="rnd">
              <a:solidFill>
                <a:schemeClr val="accent2">
                  <a:lumMod val="80000"/>
                  <a:lumOff val="20000"/>
                </a:schemeClr>
              </a:solidFill>
              <a:round/>
            </a:ln>
            <a:effectLst/>
          </c:spPr>
          <c:marker>
            <c:symbol val="none"/>
          </c:marker>
          <c:cat>
            <c:numRef>
              <c:f>'C5. Infant&lt;5Mort'!$B$103:$F$103</c:f>
              <c:numCache>
                <c:formatCode>General</c:formatCode>
                <c:ptCount val="5"/>
                <c:pt idx="0">
                  <c:v>2011</c:v>
                </c:pt>
                <c:pt idx="1">
                  <c:v>2012</c:v>
                </c:pt>
                <c:pt idx="2">
                  <c:v>2013</c:v>
                </c:pt>
                <c:pt idx="3">
                  <c:v>2014</c:v>
                </c:pt>
                <c:pt idx="4">
                  <c:v>2015</c:v>
                </c:pt>
              </c:numCache>
            </c:numRef>
          </c:cat>
          <c:val>
            <c:numRef>
              <c:f>'C5. Infant&lt;5Mort'!$B$116:$F$116</c:f>
              <c:numCache>
                <c:formatCode>General</c:formatCode>
                <c:ptCount val="5"/>
                <c:pt idx="0">
                  <c:v>12</c:v>
                </c:pt>
                <c:pt idx="1">
                  <c:v>12</c:v>
                </c:pt>
                <c:pt idx="2">
                  <c:v>11</c:v>
                </c:pt>
                <c:pt idx="3">
                  <c:v>12</c:v>
                </c:pt>
                <c:pt idx="4">
                  <c:v>7</c:v>
                </c:pt>
              </c:numCache>
            </c:numRef>
          </c:val>
          <c:smooth val="0"/>
          <c:extLst>
            <c:ext xmlns:c16="http://schemas.microsoft.com/office/drawing/2014/chart" uri="{C3380CC4-5D6E-409C-BE32-E72D297353CC}">
              <c16:uniqueId val="{0000000D-FCE7-4B96-BCC2-7453C864A9E6}"/>
            </c:ext>
          </c:extLst>
        </c:ser>
        <c:ser>
          <c:idx val="18"/>
          <c:order val="18"/>
          <c:tx>
            <c:strRef>
              <c:f>'C5. Infant&lt;5Mort'!$A$121</c:f>
              <c:strCache>
                <c:ptCount val="1"/>
                <c:pt idx="0">
                  <c:v>Rajasthan</c:v>
                </c:pt>
              </c:strCache>
            </c:strRef>
          </c:tx>
          <c:spPr>
            <a:ln w="28575" cap="rnd">
              <a:solidFill>
                <a:schemeClr val="accent1">
                  <a:lumMod val="80000"/>
                </a:schemeClr>
              </a:solidFill>
              <a:round/>
            </a:ln>
            <a:effectLst/>
          </c:spPr>
          <c:marker>
            <c:symbol val="none"/>
          </c:marker>
          <c:cat>
            <c:numRef>
              <c:f>'C5. Infant&lt;5Mort'!$B$103:$F$103</c:f>
              <c:numCache>
                <c:formatCode>General</c:formatCode>
                <c:ptCount val="5"/>
                <c:pt idx="0">
                  <c:v>2011</c:v>
                </c:pt>
                <c:pt idx="1">
                  <c:v>2012</c:v>
                </c:pt>
                <c:pt idx="2">
                  <c:v>2013</c:v>
                </c:pt>
                <c:pt idx="3">
                  <c:v>2014</c:v>
                </c:pt>
                <c:pt idx="4">
                  <c:v>2015</c:v>
                </c:pt>
              </c:numCache>
            </c:numRef>
          </c:cat>
          <c:val>
            <c:numRef>
              <c:f>'C5. Infant&lt;5Mort'!$B$121:$F$121</c:f>
              <c:numCache>
                <c:formatCode>General</c:formatCode>
                <c:ptCount val="5"/>
                <c:pt idx="0">
                  <c:v>57</c:v>
                </c:pt>
                <c:pt idx="1">
                  <c:v>52</c:v>
                </c:pt>
                <c:pt idx="2">
                  <c:v>50</c:v>
                </c:pt>
                <c:pt idx="3">
                  <c:v>55</c:v>
                </c:pt>
                <c:pt idx="4">
                  <c:v>29</c:v>
                </c:pt>
              </c:numCache>
            </c:numRef>
          </c:val>
          <c:smooth val="0"/>
          <c:extLst>
            <c:ext xmlns:c16="http://schemas.microsoft.com/office/drawing/2014/chart" uri="{C3380CC4-5D6E-409C-BE32-E72D297353CC}">
              <c16:uniqueId val="{00000012-FCE7-4B96-BCC2-7453C864A9E6}"/>
            </c:ext>
          </c:extLst>
        </c:ser>
        <c:dLbls>
          <c:showLegendKey val="0"/>
          <c:showVal val="0"/>
          <c:showCatName val="0"/>
          <c:showSerName val="0"/>
          <c:showPercent val="0"/>
          <c:showBubbleSize val="0"/>
        </c:dLbls>
        <c:smooth val="0"/>
        <c:axId val="1637003680"/>
        <c:axId val="1636994448"/>
        <c:extLst>
          <c:ext xmlns:c15="http://schemas.microsoft.com/office/drawing/2012/chart" uri="{02D57815-91ED-43cb-92C2-25804820EDAC}">
            <c15:filteredLineSeries>
              <c15:ser>
                <c:idx val="0"/>
                <c:order val="0"/>
                <c:tx>
                  <c:strRef>
                    <c:extLst>
                      <c:ext uri="{02D57815-91ED-43cb-92C2-25804820EDAC}">
                        <c15:formulaRef>
                          <c15:sqref>'C5. Infant&lt;5Mort'!$A$103</c15:sqref>
                        </c15:formulaRef>
                      </c:ext>
                    </c:extLst>
                    <c:strCache>
                      <c:ptCount val="1"/>
                      <c:pt idx="0">
                        <c:v>States</c:v>
                      </c:pt>
                    </c:strCache>
                  </c:strRef>
                </c:tx>
                <c:spPr>
                  <a:ln w="28575" cap="rnd">
                    <a:solidFill>
                      <a:schemeClr val="accent1"/>
                    </a:solidFill>
                    <a:round/>
                  </a:ln>
                  <a:effectLst/>
                </c:spPr>
                <c:marker>
                  <c:symbol val="none"/>
                </c:marker>
                <c:cat>
                  <c:numRef>
                    <c:extLst>
                      <c:ext uri="{02D57815-91ED-43cb-92C2-25804820EDAC}">
                        <c15:formulaRef>
                          <c15:sqref>'C5. Infant&lt;5Mort'!$B$103:$F$103</c15:sqref>
                        </c15:formulaRef>
                      </c:ext>
                    </c:extLst>
                    <c:numCache>
                      <c:formatCode>General</c:formatCode>
                      <c:ptCount val="5"/>
                      <c:pt idx="0">
                        <c:v>2011</c:v>
                      </c:pt>
                      <c:pt idx="1">
                        <c:v>2012</c:v>
                      </c:pt>
                      <c:pt idx="2">
                        <c:v>2013</c:v>
                      </c:pt>
                      <c:pt idx="3">
                        <c:v>2014</c:v>
                      </c:pt>
                      <c:pt idx="4">
                        <c:v>2015</c:v>
                      </c:pt>
                    </c:numCache>
                  </c:numRef>
                </c:cat>
                <c:val>
                  <c:numRef>
                    <c:extLst>
                      <c:ext uri="{02D57815-91ED-43cb-92C2-25804820EDAC}">
                        <c15:formulaRef>
                          <c15:sqref>'C5. Infant&lt;5Mort'!$B$103:$F$103</c15:sqref>
                        </c15:formulaRef>
                      </c:ext>
                    </c:extLst>
                    <c:numCache>
                      <c:formatCode>General</c:formatCode>
                      <c:ptCount val="5"/>
                      <c:pt idx="0">
                        <c:v>2011</c:v>
                      </c:pt>
                      <c:pt idx="1">
                        <c:v>2012</c:v>
                      </c:pt>
                      <c:pt idx="2">
                        <c:v>2013</c:v>
                      </c:pt>
                      <c:pt idx="3">
                        <c:v>2014</c:v>
                      </c:pt>
                      <c:pt idx="4">
                        <c:v>2015</c:v>
                      </c:pt>
                    </c:numCache>
                  </c:numRef>
                </c:val>
                <c:smooth val="0"/>
                <c:extLst>
                  <c:ext xmlns:c16="http://schemas.microsoft.com/office/drawing/2014/chart" uri="{C3380CC4-5D6E-409C-BE32-E72D297353CC}">
                    <c16:uniqueId val="{00000000-FCE7-4B96-BCC2-7453C864A9E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'C5. Infant&lt;5Mort'!$A$104</c15:sqref>
                        </c15:formulaRef>
                      </c:ext>
                    </c:extLst>
                    <c:strCache>
                      <c:ptCount val="1"/>
                      <c:pt idx="0">
                        <c:v>India</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Infant&lt;5Mort'!$B$103:$F$103</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Infant&lt;5Mort'!$B$104:$F$104</c15:sqref>
                        </c15:formulaRef>
                      </c:ext>
                    </c:extLst>
                    <c:numCache>
                      <c:formatCode>General</c:formatCode>
                      <c:ptCount val="5"/>
                      <c:pt idx="0">
                        <c:v>51</c:v>
                      </c:pt>
                      <c:pt idx="1">
                        <c:v>49</c:v>
                      </c:pt>
                      <c:pt idx="2">
                        <c:v>47</c:v>
                      </c:pt>
                      <c:pt idx="3">
                        <c:v>51</c:v>
                      </c:pt>
                      <c:pt idx="4">
                        <c:v>28</c:v>
                      </c:pt>
                    </c:numCache>
                  </c:numRef>
                </c:val>
                <c:smooth val="0"/>
                <c:extLst xmlns:c15="http://schemas.microsoft.com/office/drawing/2012/chart">
                  <c:ext xmlns:c16="http://schemas.microsoft.com/office/drawing/2014/chart" uri="{C3380CC4-5D6E-409C-BE32-E72D297353CC}">
                    <c16:uniqueId val="{00000001-FCE7-4B96-BCC2-7453C864A9E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'C5. Infant&lt;5Mort'!$A$108</c15:sqref>
                        </c15:formulaRef>
                      </c:ext>
                    </c:extLst>
                    <c:strCache>
                      <c:ptCount val="1"/>
                      <c:pt idx="0">
                        <c:v>Chhattisgarh</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Infant&lt;5Mort'!$B$103:$F$103</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Infant&lt;5Mort'!$B$108:$F$108</c15:sqref>
                        </c15:formulaRef>
                      </c:ext>
                    </c:extLst>
                    <c:numCache>
                      <c:formatCode>General</c:formatCode>
                      <c:ptCount val="5"/>
                      <c:pt idx="0">
                        <c:v>49</c:v>
                      </c:pt>
                      <c:pt idx="1">
                        <c:v>48</c:v>
                      </c:pt>
                      <c:pt idx="2">
                        <c:v>47</c:v>
                      </c:pt>
                      <c:pt idx="3">
                        <c:v>49</c:v>
                      </c:pt>
                      <c:pt idx="4">
                        <c:v>38</c:v>
                      </c:pt>
                    </c:numCache>
                  </c:numRef>
                </c:val>
                <c:smooth val="0"/>
                <c:extLst xmlns:c15="http://schemas.microsoft.com/office/drawing/2012/chart">
                  <c:ext xmlns:c16="http://schemas.microsoft.com/office/drawing/2014/chart" uri="{C3380CC4-5D6E-409C-BE32-E72D297353CC}">
                    <c16:uniqueId val="{00000005-FCE7-4B96-BCC2-7453C864A9E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'C5. Infant&lt;5Mort'!$A$109</c15:sqref>
                        </c15:formulaRef>
                      </c:ext>
                    </c:extLst>
                    <c:strCache>
                      <c:ptCount val="1"/>
                      <c:pt idx="0">
                        <c:v>Delhi</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Infant&lt;5Mort'!$B$103:$F$103</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Infant&lt;5Mort'!$B$109:$F$109</c15:sqref>
                        </c15:formulaRef>
                      </c:ext>
                    </c:extLst>
                    <c:numCache>
                      <c:formatCode>General</c:formatCode>
                      <c:ptCount val="5"/>
                      <c:pt idx="0">
                        <c:v>29</c:v>
                      </c:pt>
                      <c:pt idx="1">
                        <c:v>27</c:v>
                      </c:pt>
                      <c:pt idx="2">
                        <c:v>25</c:v>
                      </c:pt>
                      <c:pt idx="3">
                        <c:v>41</c:v>
                      </c:pt>
                      <c:pt idx="4">
                        <c:v>22</c:v>
                      </c:pt>
                    </c:numCache>
                  </c:numRef>
                </c:val>
                <c:smooth val="0"/>
                <c:extLst xmlns:c15="http://schemas.microsoft.com/office/drawing/2012/chart">
                  <c:ext xmlns:c16="http://schemas.microsoft.com/office/drawing/2014/chart" uri="{C3380CC4-5D6E-409C-BE32-E72D297353CC}">
                    <c16:uniqueId val="{00000006-FCE7-4B96-BCC2-7453C864A9E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'C5. Infant&lt;5Mort'!$A$110</c15:sqref>
                        </c15:formulaRef>
                      </c:ext>
                    </c:extLst>
                    <c:strCache>
                      <c:ptCount val="1"/>
                      <c:pt idx="0">
                        <c:v>Gujarat</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Infant&lt;5Mort'!$B$103:$F$103</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Infant&lt;5Mort'!$B$110:$F$110</c15:sqref>
                        </c15:formulaRef>
                      </c:ext>
                    </c:extLst>
                    <c:numCache>
                      <c:formatCode>General</c:formatCode>
                      <c:ptCount val="5"/>
                      <c:pt idx="0">
                        <c:v>49</c:v>
                      </c:pt>
                      <c:pt idx="1">
                        <c:v>46</c:v>
                      </c:pt>
                      <c:pt idx="2">
                        <c:v>44</c:v>
                      </c:pt>
                      <c:pt idx="3">
                        <c:v>53</c:v>
                      </c:pt>
                      <c:pt idx="4">
                        <c:v>25</c:v>
                      </c:pt>
                    </c:numCache>
                  </c:numRef>
                </c:val>
                <c:smooth val="0"/>
                <c:extLst xmlns:c15="http://schemas.microsoft.com/office/drawing/2012/chart">
                  <c:ext xmlns:c16="http://schemas.microsoft.com/office/drawing/2014/chart" uri="{C3380CC4-5D6E-409C-BE32-E72D297353CC}">
                    <c16:uniqueId val="{00000007-FCE7-4B96-BCC2-7453C864A9E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'C5. Infant&lt;5Mort'!$A$111</c15:sqref>
                        </c15:formulaRef>
                      </c:ext>
                    </c:extLst>
                    <c:strCache>
                      <c:ptCount val="1"/>
                      <c:pt idx="0">
                        <c:v>Haryana</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Infant&lt;5Mort'!$B$103:$F$103</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Infant&lt;5Mort'!$B$111:$F$111</c15:sqref>
                        </c15:formulaRef>
                      </c:ext>
                    </c:extLst>
                    <c:numCache>
                      <c:formatCode>General</c:formatCode>
                      <c:ptCount val="5"/>
                      <c:pt idx="0">
                        <c:v>45</c:v>
                      </c:pt>
                      <c:pt idx="1">
                        <c:v>45</c:v>
                      </c:pt>
                      <c:pt idx="2">
                        <c:v>42</c:v>
                      </c:pt>
                      <c:pt idx="3">
                        <c:v>45</c:v>
                      </c:pt>
                      <c:pt idx="4">
                        <c:v>34</c:v>
                      </c:pt>
                    </c:numCache>
                  </c:numRef>
                </c:val>
                <c:smooth val="0"/>
                <c:extLst xmlns:c15="http://schemas.microsoft.com/office/drawing/2012/chart">
                  <c:ext xmlns:c16="http://schemas.microsoft.com/office/drawing/2014/chart" uri="{C3380CC4-5D6E-409C-BE32-E72D297353CC}">
                    <c16:uniqueId val="{00000008-FCE7-4B96-BCC2-7453C864A9E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'C5. Infant&lt;5Mort'!$A$112</c15:sqref>
                        </c15:formulaRef>
                      </c:ext>
                    </c:extLst>
                    <c:strCache>
                      <c:ptCount val="1"/>
                      <c:pt idx="0">
                        <c:v>Himachal Pradesh</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Infant&lt;5Mort'!$B$103:$F$103</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Infant&lt;5Mort'!$B$112:$F$112</c15:sqref>
                        </c15:formulaRef>
                      </c:ext>
                    </c:extLst>
                    <c:numCache>
                      <c:formatCode>General</c:formatCode>
                      <c:ptCount val="5"/>
                      <c:pt idx="0">
                        <c:v>43</c:v>
                      </c:pt>
                      <c:pt idx="1">
                        <c:v>40</c:v>
                      </c:pt>
                      <c:pt idx="2">
                        <c:v>37</c:v>
                      </c:pt>
                      <c:pt idx="3">
                        <c:v>38</c:v>
                      </c:pt>
                      <c:pt idx="4">
                        <c:v>28</c:v>
                      </c:pt>
                    </c:numCache>
                  </c:numRef>
                </c:val>
                <c:smooth val="0"/>
                <c:extLst xmlns:c15="http://schemas.microsoft.com/office/drawing/2012/chart">
                  <c:ext xmlns:c16="http://schemas.microsoft.com/office/drawing/2014/chart" uri="{C3380CC4-5D6E-409C-BE32-E72D297353CC}">
                    <c16:uniqueId val="{00000009-FCE7-4B96-BCC2-7453C864A9E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'C5. Infant&lt;5Mort'!$A$113</c15:sqref>
                        </c15:formulaRef>
                      </c:ext>
                    </c:extLst>
                    <c:strCache>
                      <c:ptCount val="1"/>
                      <c:pt idx="0">
                        <c:v>Jammu &amp; Kashmir</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Infant&lt;5Mort'!$B$103:$F$103</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Infant&lt;5Mort'!$B$113:$F$113</c15:sqref>
                        </c15:formulaRef>
                      </c:ext>
                    </c:extLst>
                    <c:numCache>
                      <c:formatCode>General</c:formatCode>
                      <c:ptCount val="5"/>
                      <c:pt idx="0">
                        <c:v>45</c:v>
                      </c:pt>
                      <c:pt idx="1">
                        <c:v>42</c:v>
                      </c:pt>
                      <c:pt idx="2">
                        <c:v>40</c:v>
                      </c:pt>
                      <c:pt idx="3">
                        <c:v>42</c:v>
                      </c:pt>
                      <c:pt idx="4">
                        <c:v>30</c:v>
                      </c:pt>
                    </c:numCache>
                  </c:numRef>
                </c:val>
                <c:smooth val="0"/>
                <c:extLst xmlns:c15="http://schemas.microsoft.com/office/drawing/2012/chart">
                  <c:ext xmlns:c16="http://schemas.microsoft.com/office/drawing/2014/chart" uri="{C3380CC4-5D6E-409C-BE32-E72D297353CC}">
                    <c16:uniqueId val="{0000000A-FCE7-4B96-BCC2-7453C864A9E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'C5. Infant&lt;5Mort'!$A$114</c15:sqref>
                        </c15:formulaRef>
                      </c:ext>
                    </c:extLst>
                    <c:strCache>
                      <c:ptCount val="1"/>
                      <c:pt idx="0">
                        <c:v>Jharkhand</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Infant&lt;5Mort'!$B$103:$F$103</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Infant&lt;5Mort'!$B$114:$F$114</c15:sqref>
                        </c15:formulaRef>
                      </c:ext>
                    </c:extLst>
                    <c:numCache>
                      <c:formatCode>General</c:formatCode>
                      <c:ptCount val="5"/>
                      <c:pt idx="0">
                        <c:v>45</c:v>
                      </c:pt>
                      <c:pt idx="1">
                        <c:v>47</c:v>
                      </c:pt>
                      <c:pt idx="2">
                        <c:v>45</c:v>
                      </c:pt>
                      <c:pt idx="3">
                        <c:v>48</c:v>
                      </c:pt>
                      <c:pt idx="4">
                        <c:v>26</c:v>
                      </c:pt>
                    </c:numCache>
                  </c:numRef>
                </c:val>
                <c:smooth val="0"/>
                <c:extLst xmlns:c15="http://schemas.microsoft.com/office/drawing/2012/chart">
                  <c:ext xmlns:c16="http://schemas.microsoft.com/office/drawing/2014/chart" uri="{C3380CC4-5D6E-409C-BE32-E72D297353CC}">
                    <c16:uniqueId val="{0000000B-FCE7-4B96-BCC2-7453C864A9E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'C5. Infant&lt;5Mort'!$A$115</c15:sqref>
                        </c15:formulaRef>
                      </c:ext>
                    </c:extLst>
                    <c:strCache>
                      <c:ptCount val="1"/>
                      <c:pt idx="0">
                        <c:v>Karnataka</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Infant&lt;5Mort'!$B$103:$F$103</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Infant&lt;5Mort'!$B$115:$F$115</c15:sqref>
                        </c15:formulaRef>
                      </c:ext>
                    </c:extLst>
                    <c:numCache>
                      <c:formatCode>General</c:formatCode>
                      <c:ptCount val="5"/>
                      <c:pt idx="0">
                        <c:v>38</c:v>
                      </c:pt>
                      <c:pt idx="1">
                        <c:v>35</c:v>
                      </c:pt>
                      <c:pt idx="2">
                        <c:v>33</c:v>
                      </c:pt>
                      <c:pt idx="3">
                        <c:v>37</c:v>
                      </c:pt>
                      <c:pt idx="4">
                        <c:v>25</c:v>
                      </c:pt>
                    </c:numCache>
                  </c:numRef>
                </c:val>
                <c:smooth val="0"/>
                <c:extLst xmlns:c15="http://schemas.microsoft.com/office/drawing/2012/chart">
                  <c:ext xmlns:c16="http://schemas.microsoft.com/office/drawing/2014/chart" uri="{C3380CC4-5D6E-409C-BE32-E72D297353CC}">
                    <c16:uniqueId val="{0000000C-FCE7-4B96-BCC2-7453C864A9E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'C5. Infant&lt;5Mort'!$A$117</c15:sqref>
                        </c15:formulaRef>
                      </c:ext>
                    </c:extLst>
                    <c:strCache>
                      <c:ptCount val="1"/>
                      <c:pt idx="0">
                        <c:v>Madhya Pradesh</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Infant&lt;5Mort'!$B$103:$F$103</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Infant&lt;5Mort'!$B$117:$F$117</c15:sqref>
                        </c15:formulaRef>
                      </c:ext>
                    </c:extLst>
                    <c:numCache>
                      <c:formatCode>General</c:formatCode>
                      <c:ptCount val="5"/>
                      <c:pt idx="0">
                        <c:v>72</c:v>
                      </c:pt>
                      <c:pt idx="1">
                        <c:v>69</c:v>
                      </c:pt>
                      <c:pt idx="2">
                        <c:v>65</c:v>
                      </c:pt>
                      <c:pt idx="3">
                        <c:v>70</c:v>
                      </c:pt>
                      <c:pt idx="4">
                        <c:v>40</c:v>
                      </c:pt>
                    </c:numCache>
                  </c:numRef>
                </c:val>
                <c:smooth val="0"/>
                <c:extLst xmlns:c15="http://schemas.microsoft.com/office/drawing/2012/chart">
                  <c:ext xmlns:c16="http://schemas.microsoft.com/office/drawing/2014/chart" uri="{C3380CC4-5D6E-409C-BE32-E72D297353CC}">
                    <c16:uniqueId val="{0000000E-FCE7-4B96-BCC2-7453C864A9E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'C5. Infant&lt;5Mort'!$A$118</c15:sqref>
                        </c15:formulaRef>
                      </c:ext>
                    </c:extLst>
                    <c:strCache>
                      <c:ptCount val="1"/>
                      <c:pt idx="0">
                        <c:v>Maharashtra</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Infant&lt;5Mort'!$B$103:$F$103</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Infant&lt;5Mort'!$B$118:$F$118</c15:sqref>
                        </c15:formulaRef>
                      </c:ext>
                    </c:extLst>
                    <c:numCache>
                      <c:formatCode>General</c:formatCode>
                      <c:ptCount val="5"/>
                      <c:pt idx="0">
                        <c:v>27</c:v>
                      </c:pt>
                      <c:pt idx="1">
                        <c:v>27</c:v>
                      </c:pt>
                      <c:pt idx="2">
                        <c:v>26</c:v>
                      </c:pt>
                      <c:pt idx="3">
                        <c:v>31</c:v>
                      </c:pt>
                      <c:pt idx="4">
                        <c:v>17</c:v>
                      </c:pt>
                    </c:numCache>
                  </c:numRef>
                </c:val>
                <c:smooth val="0"/>
                <c:extLst xmlns:c15="http://schemas.microsoft.com/office/drawing/2012/chart">
                  <c:ext xmlns:c16="http://schemas.microsoft.com/office/drawing/2014/chart" uri="{C3380CC4-5D6E-409C-BE32-E72D297353CC}">
                    <c16:uniqueId val="{0000000F-FCE7-4B96-BCC2-7453C864A9E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'C5. Infant&lt;5Mort'!$A$119</c15:sqref>
                        </c15:formulaRef>
                      </c:ext>
                    </c:extLst>
                    <c:strCache>
                      <c:ptCount val="1"/>
                      <c:pt idx="0">
                        <c:v>Odisha</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Infant&lt;5Mort'!$B$103:$F$103</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Infant&lt;5Mort'!$B$119:$F$119</c15:sqref>
                        </c15:formulaRef>
                      </c:ext>
                    </c:extLst>
                    <c:numCache>
                      <c:formatCode>General</c:formatCode>
                      <c:ptCount val="5"/>
                      <c:pt idx="0">
                        <c:v>70</c:v>
                      </c:pt>
                      <c:pt idx="1">
                        <c:v>67</c:v>
                      </c:pt>
                      <c:pt idx="2">
                        <c:v>65</c:v>
                      </c:pt>
                      <c:pt idx="3">
                        <c:v>68</c:v>
                      </c:pt>
                      <c:pt idx="4">
                        <c:v>37</c:v>
                      </c:pt>
                    </c:numCache>
                  </c:numRef>
                </c:val>
                <c:smooth val="0"/>
                <c:extLst xmlns:c15="http://schemas.microsoft.com/office/drawing/2012/chart">
                  <c:ext xmlns:c16="http://schemas.microsoft.com/office/drawing/2014/chart" uri="{C3380CC4-5D6E-409C-BE32-E72D297353CC}">
                    <c16:uniqueId val="{00000010-FCE7-4B96-BCC2-7453C864A9E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'C5. Infant&lt;5Mort'!$A$120</c15:sqref>
                        </c15:formulaRef>
                      </c:ext>
                    </c:extLst>
                    <c:strCache>
                      <c:ptCount val="1"/>
                      <c:pt idx="0">
                        <c:v>Punjab</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Infant&lt;5Mort'!$B$103:$F$103</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Infant&lt;5Mort'!$B$120:$F$120</c15:sqref>
                        </c15:formulaRef>
                      </c:ext>
                    </c:extLst>
                    <c:numCache>
                      <c:formatCode>General</c:formatCode>
                      <c:ptCount val="5"/>
                      <c:pt idx="0">
                        <c:v>33</c:v>
                      </c:pt>
                      <c:pt idx="1">
                        <c:v>29</c:v>
                      </c:pt>
                      <c:pt idx="2">
                        <c:v>26</c:v>
                      </c:pt>
                      <c:pt idx="3">
                        <c:v>29</c:v>
                      </c:pt>
                      <c:pt idx="4">
                        <c:v>21</c:v>
                      </c:pt>
                    </c:numCache>
                  </c:numRef>
                </c:val>
                <c:smooth val="0"/>
                <c:extLst xmlns:c15="http://schemas.microsoft.com/office/drawing/2012/chart">
                  <c:ext xmlns:c16="http://schemas.microsoft.com/office/drawing/2014/chart" uri="{C3380CC4-5D6E-409C-BE32-E72D297353CC}">
                    <c16:uniqueId val="{00000011-FCE7-4B96-BCC2-7453C864A9E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'C5. Infant&lt;5Mort'!$A$122</c15:sqref>
                        </c15:formulaRef>
                      </c:ext>
                    </c:extLst>
                    <c:strCache>
                      <c:ptCount val="1"/>
                      <c:pt idx="0">
                        <c:v>Tamil Nadu</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Infant&lt;5Mort'!$B$103:$F$103</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Infant&lt;5Mort'!$B$122:$F$122</c15:sqref>
                        </c15:formulaRef>
                      </c:ext>
                    </c:extLst>
                    <c:numCache>
                      <c:formatCode>General</c:formatCode>
                      <c:ptCount val="5"/>
                      <c:pt idx="0">
                        <c:v>23</c:v>
                      </c:pt>
                      <c:pt idx="1">
                        <c:v>23</c:v>
                      </c:pt>
                      <c:pt idx="2">
                        <c:v>22</c:v>
                      </c:pt>
                      <c:pt idx="3">
                        <c:v>26</c:v>
                      </c:pt>
                      <c:pt idx="4">
                        <c:v>16</c:v>
                      </c:pt>
                    </c:numCache>
                  </c:numRef>
                </c:val>
                <c:smooth val="0"/>
                <c:extLst xmlns:c15="http://schemas.microsoft.com/office/drawing/2012/chart">
                  <c:ext xmlns:c16="http://schemas.microsoft.com/office/drawing/2014/chart" uri="{C3380CC4-5D6E-409C-BE32-E72D297353CC}">
                    <c16:uniqueId val="{00000013-FCE7-4B96-BCC2-7453C864A9E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'C5. Infant&lt;5Mort'!$A$123</c15:sqref>
                        </c15:formulaRef>
                      </c:ext>
                    </c:extLst>
                    <c:strCache>
                      <c:ptCount val="1"/>
                      <c:pt idx="0">
                        <c:v>Uttar Pradesh</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Infant&lt;5Mort'!$B$103:$F$103</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Infant&lt;5Mort'!$B$123:$F$123</c15:sqref>
                        </c15:formulaRef>
                      </c:ext>
                    </c:extLst>
                    <c:numCache>
                      <c:formatCode>General</c:formatCode>
                      <c:ptCount val="5"/>
                      <c:pt idx="0">
                        <c:v>67</c:v>
                      </c:pt>
                      <c:pt idx="1">
                        <c:v>62</c:v>
                      </c:pt>
                      <c:pt idx="2">
                        <c:v>60</c:v>
                      </c:pt>
                      <c:pt idx="3">
                        <c:v>62</c:v>
                      </c:pt>
                      <c:pt idx="4">
                        <c:v>45</c:v>
                      </c:pt>
                    </c:numCache>
                  </c:numRef>
                </c:val>
                <c:smooth val="0"/>
                <c:extLst xmlns:c15="http://schemas.microsoft.com/office/drawing/2012/chart">
                  <c:ext xmlns:c16="http://schemas.microsoft.com/office/drawing/2014/chart" uri="{C3380CC4-5D6E-409C-BE32-E72D297353CC}">
                    <c16:uniqueId val="{00000014-FCE7-4B96-BCC2-7453C864A9E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'C5. Infant&lt;5Mort'!$A$124</c15:sqref>
                        </c15:formulaRef>
                      </c:ext>
                    </c:extLst>
                    <c:strCache>
                      <c:ptCount val="1"/>
                      <c:pt idx="0">
                        <c:v>West Bengal</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Infant&lt;5Mort'!$B$103:$F$103</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Infant&lt;5Mort'!$B$124:$F$124</c15:sqref>
                        </c15:formulaRef>
                      </c:ext>
                    </c:extLst>
                    <c:numCache>
                      <c:formatCode>General</c:formatCode>
                      <c:ptCount val="5"/>
                      <c:pt idx="0">
                        <c:v>37</c:v>
                      </c:pt>
                      <c:pt idx="1">
                        <c:v>37</c:v>
                      </c:pt>
                      <c:pt idx="2">
                        <c:v>34</c:v>
                      </c:pt>
                      <c:pt idx="3">
                        <c:v>36</c:v>
                      </c:pt>
                      <c:pt idx="4">
                        <c:v>25</c:v>
                      </c:pt>
                    </c:numCache>
                  </c:numRef>
                </c:val>
                <c:smooth val="0"/>
                <c:extLst xmlns:c15="http://schemas.microsoft.com/office/drawing/2012/chart">
                  <c:ext xmlns:c16="http://schemas.microsoft.com/office/drawing/2014/chart" uri="{C3380CC4-5D6E-409C-BE32-E72D297353CC}">
                    <c16:uniqueId val="{00000015-FCE7-4B96-BCC2-7453C864A9E6}"/>
                  </c:ext>
                </c:extLst>
              </c15:ser>
            </c15:filteredLineSeries>
          </c:ext>
        </c:extLst>
      </c:lineChart>
      <c:catAx>
        <c:axId val="163700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6994448"/>
        <c:crosses val="autoZero"/>
        <c:auto val="1"/>
        <c:lblAlgn val="ctr"/>
        <c:lblOffset val="100"/>
        <c:noMultiLvlLbl val="0"/>
      </c:catAx>
      <c:valAx>
        <c:axId val="1636994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7003680"/>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'B1. GiniRatio'!$A$16</c:f>
          <c:strCache>
            <c:ptCount val="1"/>
            <c:pt idx="0">
              <c:v>B1. Gini Coefficient (Urban)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6219858411393601E-2"/>
          <c:y val="0.121192662974028"/>
          <c:w val="0.90765800387392903"/>
          <c:h val="0.70257504391413295"/>
        </c:manualLayout>
      </c:layout>
      <c:lineChart>
        <c:grouping val="standard"/>
        <c:varyColors val="0"/>
        <c:ser>
          <c:idx val="0"/>
          <c:order val="0"/>
          <c:tx>
            <c:strRef>
              <c:f>'B1. GiniRatio'!$A$18</c:f>
              <c:strCache>
                <c:ptCount val="1"/>
                <c:pt idx="0">
                  <c:v>Andhra Pradesh</c:v>
                </c:pt>
              </c:strCache>
            </c:strRef>
          </c:tx>
          <c:spPr>
            <a:ln w="28575" cap="rnd">
              <a:solidFill>
                <a:schemeClr val="accent1"/>
              </a:solidFill>
              <a:round/>
            </a:ln>
            <a:effectLst/>
          </c:spPr>
          <c:marker>
            <c:symbol val="none"/>
          </c:marker>
          <c:cat>
            <c:strRef>
              <c:f>'B1. GiniRatio'!$B$17:$AG$17</c:f>
              <c:strCache>
                <c:ptCount val="32"/>
                <c:pt idx="0">
                  <c:v>1973-74</c:v>
                </c:pt>
                <c:pt idx="1">
                  <c:v>1974-75</c:v>
                </c:pt>
                <c:pt idx="2">
                  <c:v>1975-76</c:v>
                </c:pt>
                <c:pt idx="3">
                  <c:v>1976-77</c:v>
                </c:pt>
                <c:pt idx="4">
                  <c:v>1977-78</c:v>
                </c:pt>
                <c:pt idx="5">
                  <c:v>1978-79</c:v>
                </c:pt>
                <c:pt idx="6">
                  <c:v>1979-80</c:v>
                </c:pt>
                <c:pt idx="7">
                  <c:v>1980-81</c:v>
                </c:pt>
                <c:pt idx="8">
                  <c:v>1981-82</c:v>
                </c:pt>
                <c:pt idx="9">
                  <c:v>1982-83</c:v>
                </c:pt>
                <c:pt idx="10">
                  <c:v>1983-84</c:v>
                </c:pt>
                <c:pt idx="11">
                  <c:v>1984-85</c:v>
                </c:pt>
                <c:pt idx="12">
                  <c:v>1985-86</c:v>
                </c:pt>
                <c:pt idx="13">
                  <c:v>1986-87</c:v>
                </c:pt>
                <c:pt idx="14">
                  <c:v>1987-88</c:v>
                </c:pt>
                <c:pt idx="15">
                  <c:v>1988-89</c:v>
                </c:pt>
                <c:pt idx="16">
                  <c:v>1989-90</c:v>
                </c:pt>
                <c:pt idx="17">
                  <c:v>1990-91</c:v>
                </c:pt>
                <c:pt idx="18">
                  <c:v>1991-92</c:v>
                </c:pt>
                <c:pt idx="19">
                  <c:v>1992-93</c:v>
                </c:pt>
                <c:pt idx="20">
                  <c:v>1993-94</c:v>
                </c:pt>
                <c:pt idx="21">
                  <c:v>1994-95</c:v>
                </c:pt>
                <c:pt idx="22">
                  <c:v>1995-96</c:v>
                </c:pt>
                <c:pt idx="23">
                  <c:v>1996-97</c:v>
                </c:pt>
                <c:pt idx="24">
                  <c:v>1997-98</c:v>
                </c:pt>
                <c:pt idx="25">
                  <c:v>1998-99</c:v>
                </c:pt>
                <c:pt idx="26">
                  <c:v>1999-00</c:v>
                </c:pt>
                <c:pt idx="27">
                  <c:v>2000-01</c:v>
                </c:pt>
                <c:pt idx="28">
                  <c:v>2001-02</c:v>
                </c:pt>
                <c:pt idx="29">
                  <c:v>2002-03</c:v>
                </c:pt>
                <c:pt idx="30">
                  <c:v>2003-04</c:v>
                </c:pt>
                <c:pt idx="31">
                  <c:v>*2004-05</c:v>
                </c:pt>
              </c:strCache>
            </c:strRef>
          </c:cat>
          <c:val>
            <c:numRef>
              <c:f>'B1. GiniRatio'!$B$18:$AG$18</c:f>
              <c:numCache>
                <c:formatCode>General</c:formatCode>
                <c:ptCount val="32"/>
                <c:pt idx="0">
                  <c:v>0.28799999999999998</c:v>
                </c:pt>
                <c:pt idx="4">
                  <c:v>0.31900000000000001</c:v>
                </c:pt>
                <c:pt idx="9">
                  <c:v>0.30599999999999999</c:v>
                </c:pt>
                <c:pt idx="20">
                  <c:v>0.32</c:v>
                </c:pt>
                <c:pt idx="26">
                  <c:v>0.313</c:v>
                </c:pt>
                <c:pt idx="31">
                  <c:v>0.34200000000000003</c:v>
                </c:pt>
              </c:numCache>
            </c:numRef>
          </c:val>
          <c:smooth val="0"/>
          <c:extLst>
            <c:ext xmlns:c16="http://schemas.microsoft.com/office/drawing/2014/chart" uri="{C3380CC4-5D6E-409C-BE32-E72D297353CC}">
              <c16:uniqueId val="{00000000-39B6-4ABC-8BBB-F07833DA9283}"/>
            </c:ext>
          </c:extLst>
        </c:ser>
        <c:ser>
          <c:idx val="1"/>
          <c:order val="1"/>
          <c:tx>
            <c:strRef>
              <c:f>'B1. GiniRatio'!$A$19</c:f>
              <c:strCache>
                <c:ptCount val="1"/>
                <c:pt idx="0">
                  <c:v>Assam</c:v>
                </c:pt>
              </c:strCache>
            </c:strRef>
          </c:tx>
          <c:spPr>
            <a:ln w="28575" cap="rnd">
              <a:solidFill>
                <a:schemeClr val="accent2"/>
              </a:solidFill>
              <a:round/>
            </a:ln>
            <a:effectLst/>
          </c:spPr>
          <c:marker>
            <c:symbol val="none"/>
          </c:marker>
          <c:cat>
            <c:strRef>
              <c:f>'B1. GiniRatio'!$B$17:$AG$17</c:f>
              <c:strCache>
                <c:ptCount val="32"/>
                <c:pt idx="0">
                  <c:v>1973-74</c:v>
                </c:pt>
                <c:pt idx="1">
                  <c:v>1974-75</c:v>
                </c:pt>
                <c:pt idx="2">
                  <c:v>1975-76</c:v>
                </c:pt>
                <c:pt idx="3">
                  <c:v>1976-77</c:v>
                </c:pt>
                <c:pt idx="4">
                  <c:v>1977-78</c:v>
                </c:pt>
                <c:pt idx="5">
                  <c:v>1978-79</c:v>
                </c:pt>
                <c:pt idx="6">
                  <c:v>1979-80</c:v>
                </c:pt>
                <c:pt idx="7">
                  <c:v>1980-81</c:v>
                </c:pt>
                <c:pt idx="8">
                  <c:v>1981-82</c:v>
                </c:pt>
                <c:pt idx="9">
                  <c:v>1982-83</c:v>
                </c:pt>
                <c:pt idx="10">
                  <c:v>1983-84</c:v>
                </c:pt>
                <c:pt idx="11">
                  <c:v>1984-85</c:v>
                </c:pt>
                <c:pt idx="12">
                  <c:v>1985-86</c:v>
                </c:pt>
                <c:pt idx="13">
                  <c:v>1986-87</c:v>
                </c:pt>
                <c:pt idx="14">
                  <c:v>1987-88</c:v>
                </c:pt>
                <c:pt idx="15">
                  <c:v>1988-89</c:v>
                </c:pt>
                <c:pt idx="16">
                  <c:v>1989-90</c:v>
                </c:pt>
                <c:pt idx="17">
                  <c:v>1990-91</c:v>
                </c:pt>
                <c:pt idx="18">
                  <c:v>1991-92</c:v>
                </c:pt>
                <c:pt idx="19">
                  <c:v>1992-93</c:v>
                </c:pt>
                <c:pt idx="20">
                  <c:v>1993-94</c:v>
                </c:pt>
                <c:pt idx="21">
                  <c:v>1994-95</c:v>
                </c:pt>
                <c:pt idx="22">
                  <c:v>1995-96</c:v>
                </c:pt>
                <c:pt idx="23">
                  <c:v>1996-97</c:v>
                </c:pt>
                <c:pt idx="24">
                  <c:v>1997-98</c:v>
                </c:pt>
                <c:pt idx="25">
                  <c:v>1998-99</c:v>
                </c:pt>
                <c:pt idx="26">
                  <c:v>1999-00</c:v>
                </c:pt>
                <c:pt idx="27">
                  <c:v>2000-01</c:v>
                </c:pt>
                <c:pt idx="28">
                  <c:v>2001-02</c:v>
                </c:pt>
                <c:pt idx="29">
                  <c:v>2002-03</c:v>
                </c:pt>
                <c:pt idx="30">
                  <c:v>2003-04</c:v>
                </c:pt>
                <c:pt idx="31">
                  <c:v>*2004-05</c:v>
                </c:pt>
              </c:strCache>
            </c:strRef>
          </c:cat>
          <c:val>
            <c:numRef>
              <c:f>'B1. GiniRatio'!$B$19:$AG$19</c:f>
              <c:numCache>
                <c:formatCode>General</c:formatCode>
                <c:ptCount val="32"/>
                <c:pt idx="0">
                  <c:v>0.29599999999999999</c:v>
                </c:pt>
                <c:pt idx="4">
                  <c:v>0.32300000000000001</c:v>
                </c:pt>
                <c:pt idx="9">
                  <c:v>0.248</c:v>
                </c:pt>
                <c:pt idx="20">
                  <c:v>0.28599999999999998</c:v>
                </c:pt>
                <c:pt idx="26">
                  <c:v>0.309</c:v>
                </c:pt>
                <c:pt idx="31">
                  <c:v>0.30099999999999999</c:v>
                </c:pt>
              </c:numCache>
            </c:numRef>
          </c:val>
          <c:smooth val="0"/>
          <c:extLst>
            <c:ext xmlns:c16="http://schemas.microsoft.com/office/drawing/2014/chart" uri="{C3380CC4-5D6E-409C-BE32-E72D297353CC}">
              <c16:uniqueId val="{00000001-39B6-4ABC-8BBB-F07833DA9283}"/>
            </c:ext>
          </c:extLst>
        </c:ser>
        <c:ser>
          <c:idx val="2"/>
          <c:order val="2"/>
          <c:tx>
            <c:strRef>
              <c:f>'B1. GiniRatio'!$A$20</c:f>
              <c:strCache>
                <c:ptCount val="1"/>
                <c:pt idx="0">
                  <c:v>Bihar</c:v>
                </c:pt>
              </c:strCache>
            </c:strRef>
          </c:tx>
          <c:spPr>
            <a:ln w="28575" cap="rnd">
              <a:solidFill>
                <a:schemeClr val="accent3"/>
              </a:solidFill>
              <a:round/>
            </a:ln>
            <a:effectLst/>
          </c:spPr>
          <c:marker>
            <c:symbol val="none"/>
          </c:marker>
          <c:cat>
            <c:strRef>
              <c:f>'B1. GiniRatio'!$B$17:$AG$17</c:f>
              <c:strCache>
                <c:ptCount val="32"/>
                <c:pt idx="0">
                  <c:v>1973-74</c:v>
                </c:pt>
                <c:pt idx="1">
                  <c:v>1974-75</c:v>
                </c:pt>
                <c:pt idx="2">
                  <c:v>1975-76</c:v>
                </c:pt>
                <c:pt idx="3">
                  <c:v>1976-77</c:v>
                </c:pt>
                <c:pt idx="4">
                  <c:v>1977-78</c:v>
                </c:pt>
                <c:pt idx="5">
                  <c:v>1978-79</c:v>
                </c:pt>
                <c:pt idx="6">
                  <c:v>1979-80</c:v>
                </c:pt>
                <c:pt idx="7">
                  <c:v>1980-81</c:v>
                </c:pt>
                <c:pt idx="8">
                  <c:v>1981-82</c:v>
                </c:pt>
                <c:pt idx="9">
                  <c:v>1982-83</c:v>
                </c:pt>
                <c:pt idx="10">
                  <c:v>1983-84</c:v>
                </c:pt>
                <c:pt idx="11">
                  <c:v>1984-85</c:v>
                </c:pt>
                <c:pt idx="12">
                  <c:v>1985-86</c:v>
                </c:pt>
                <c:pt idx="13">
                  <c:v>1986-87</c:v>
                </c:pt>
                <c:pt idx="14">
                  <c:v>1987-88</c:v>
                </c:pt>
                <c:pt idx="15">
                  <c:v>1988-89</c:v>
                </c:pt>
                <c:pt idx="16">
                  <c:v>1989-90</c:v>
                </c:pt>
                <c:pt idx="17">
                  <c:v>1990-91</c:v>
                </c:pt>
                <c:pt idx="18">
                  <c:v>1991-92</c:v>
                </c:pt>
                <c:pt idx="19">
                  <c:v>1992-93</c:v>
                </c:pt>
                <c:pt idx="20">
                  <c:v>1993-94</c:v>
                </c:pt>
                <c:pt idx="21">
                  <c:v>1994-95</c:v>
                </c:pt>
                <c:pt idx="22">
                  <c:v>1995-96</c:v>
                </c:pt>
                <c:pt idx="23">
                  <c:v>1996-97</c:v>
                </c:pt>
                <c:pt idx="24">
                  <c:v>1997-98</c:v>
                </c:pt>
                <c:pt idx="25">
                  <c:v>1998-99</c:v>
                </c:pt>
                <c:pt idx="26">
                  <c:v>1999-00</c:v>
                </c:pt>
                <c:pt idx="27">
                  <c:v>2000-01</c:v>
                </c:pt>
                <c:pt idx="28">
                  <c:v>2001-02</c:v>
                </c:pt>
                <c:pt idx="29">
                  <c:v>2002-03</c:v>
                </c:pt>
                <c:pt idx="30">
                  <c:v>2003-04</c:v>
                </c:pt>
                <c:pt idx="31">
                  <c:v>*2004-05</c:v>
                </c:pt>
              </c:strCache>
            </c:strRef>
          </c:cat>
          <c:val>
            <c:numRef>
              <c:f>'B1. GiniRatio'!$B$20:$AG$20</c:f>
              <c:numCache>
                <c:formatCode>General</c:formatCode>
                <c:ptCount val="32"/>
                <c:pt idx="0">
                  <c:v>0.26500000000000001</c:v>
                </c:pt>
                <c:pt idx="4">
                  <c:v>0.30399999999999999</c:v>
                </c:pt>
                <c:pt idx="9">
                  <c:v>0.29699999999999999</c:v>
                </c:pt>
                <c:pt idx="20">
                  <c:v>0.307</c:v>
                </c:pt>
                <c:pt idx="26">
                  <c:v>0.31900000000000001</c:v>
                </c:pt>
                <c:pt idx="31">
                  <c:v>0.312</c:v>
                </c:pt>
              </c:numCache>
            </c:numRef>
          </c:val>
          <c:smooth val="0"/>
          <c:extLst>
            <c:ext xmlns:c16="http://schemas.microsoft.com/office/drawing/2014/chart" uri="{C3380CC4-5D6E-409C-BE32-E72D297353CC}">
              <c16:uniqueId val="{00000002-39B6-4ABC-8BBB-F07833DA9283}"/>
            </c:ext>
          </c:extLst>
        </c:ser>
        <c:ser>
          <c:idx val="3"/>
          <c:order val="3"/>
          <c:tx>
            <c:strRef>
              <c:f>'B1. GiniRatio'!$A$21</c:f>
              <c:strCache>
                <c:ptCount val="1"/>
                <c:pt idx="0">
                  <c:v>Kerala</c:v>
                </c:pt>
              </c:strCache>
            </c:strRef>
          </c:tx>
          <c:spPr>
            <a:ln w="28575" cap="rnd">
              <a:solidFill>
                <a:schemeClr val="accent4"/>
              </a:solidFill>
              <a:round/>
            </a:ln>
            <a:effectLst/>
          </c:spPr>
          <c:marker>
            <c:symbol val="none"/>
          </c:marker>
          <c:cat>
            <c:strRef>
              <c:f>'B1. GiniRatio'!$B$17:$AG$17</c:f>
              <c:strCache>
                <c:ptCount val="32"/>
                <c:pt idx="0">
                  <c:v>1973-74</c:v>
                </c:pt>
                <c:pt idx="1">
                  <c:v>1974-75</c:v>
                </c:pt>
                <c:pt idx="2">
                  <c:v>1975-76</c:v>
                </c:pt>
                <c:pt idx="3">
                  <c:v>1976-77</c:v>
                </c:pt>
                <c:pt idx="4">
                  <c:v>1977-78</c:v>
                </c:pt>
                <c:pt idx="5">
                  <c:v>1978-79</c:v>
                </c:pt>
                <c:pt idx="6">
                  <c:v>1979-80</c:v>
                </c:pt>
                <c:pt idx="7">
                  <c:v>1980-81</c:v>
                </c:pt>
                <c:pt idx="8">
                  <c:v>1981-82</c:v>
                </c:pt>
                <c:pt idx="9">
                  <c:v>1982-83</c:v>
                </c:pt>
                <c:pt idx="10">
                  <c:v>1983-84</c:v>
                </c:pt>
                <c:pt idx="11">
                  <c:v>1984-85</c:v>
                </c:pt>
                <c:pt idx="12">
                  <c:v>1985-86</c:v>
                </c:pt>
                <c:pt idx="13">
                  <c:v>1986-87</c:v>
                </c:pt>
                <c:pt idx="14">
                  <c:v>1987-88</c:v>
                </c:pt>
                <c:pt idx="15">
                  <c:v>1988-89</c:v>
                </c:pt>
                <c:pt idx="16">
                  <c:v>1989-90</c:v>
                </c:pt>
                <c:pt idx="17">
                  <c:v>1990-91</c:v>
                </c:pt>
                <c:pt idx="18">
                  <c:v>1991-92</c:v>
                </c:pt>
                <c:pt idx="19">
                  <c:v>1992-93</c:v>
                </c:pt>
                <c:pt idx="20">
                  <c:v>1993-94</c:v>
                </c:pt>
                <c:pt idx="21">
                  <c:v>1994-95</c:v>
                </c:pt>
                <c:pt idx="22">
                  <c:v>1995-96</c:v>
                </c:pt>
                <c:pt idx="23">
                  <c:v>1996-97</c:v>
                </c:pt>
                <c:pt idx="24">
                  <c:v>1997-98</c:v>
                </c:pt>
                <c:pt idx="25">
                  <c:v>1998-99</c:v>
                </c:pt>
                <c:pt idx="26">
                  <c:v>1999-00</c:v>
                </c:pt>
                <c:pt idx="27">
                  <c:v>2000-01</c:v>
                </c:pt>
                <c:pt idx="28">
                  <c:v>2001-02</c:v>
                </c:pt>
                <c:pt idx="29">
                  <c:v>2002-03</c:v>
                </c:pt>
                <c:pt idx="30">
                  <c:v>2003-04</c:v>
                </c:pt>
                <c:pt idx="31">
                  <c:v>*2004-05</c:v>
                </c:pt>
              </c:strCache>
            </c:strRef>
          </c:cat>
          <c:val>
            <c:numRef>
              <c:f>'B1. GiniRatio'!$B$21:$AG$21</c:f>
              <c:numCache>
                <c:formatCode>General</c:formatCode>
                <c:ptCount val="32"/>
                <c:pt idx="0">
                  <c:v>0.37</c:v>
                </c:pt>
                <c:pt idx="4">
                  <c:v>0.35599999999999998</c:v>
                </c:pt>
                <c:pt idx="9">
                  <c:v>0.371</c:v>
                </c:pt>
                <c:pt idx="20">
                  <c:v>0.33800000000000002</c:v>
                </c:pt>
                <c:pt idx="26">
                  <c:v>0.32100000000000001</c:v>
                </c:pt>
                <c:pt idx="31">
                  <c:v>0.35299999999999998</c:v>
                </c:pt>
              </c:numCache>
            </c:numRef>
          </c:val>
          <c:smooth val="0"/>
          <c:extLst>
            <c:ext xmlns:c16="http://schemas.microsoft.com/office/drawing/2014/chart" uri="{C3380CC4-5D6E-409C-BE32-E72D297353CC}">
              <c16:uniqueId val="{00000003-39B6-4ABC-8BBB-F07833DA9283}"/>
            </c:ext>
          </c:extLst>
        </c:ser>
        <c:ser>
          <c:idx val="4"/>
          <c:order val="4"/>
          <c:tx>
            <c:strRef>
              <c:f>'B1. GiniRatio'!$A$22</c:f>
              <c:strCache>
                <c:ptCount val="1"/>
                <c:pt idx="0">
                  <c:v>Rajasthan</c:v>
                </c:pt>
              </c:strCache>
            </c:strRef>
          </c:tx>
          <c:spPr>
            <a:ln w="28575" cap="rnd">
              <a:solidFill>
                <a:schemeClr val="accent5"/>
              </a:solidFill>
              <a:round/>
            </a:ln>
            <a:effectLst/>
          </c:spPr>
          <c:marker>
            <c:symbol val="none"/>
          </c:marker>
          <c:cat>
            <c:strRef>
              <c:f>'B1. GiniRatio'!$B$17:$AG$17</c:f>
              <c:strCache>
                <c:ptCount val="32"/>
                <c:pt idx="0">
                  <c:v>1973-74</c:v>
                </c:pt>
                <c:pt idx="1">
                  <c:v>1974-75</c:v>
                </c:pt>
                <c:pt idx="2">
                  <c:v>1975-76</c:v>
                </c:pt>
                <c:pt idx="3">
                  <c:v>1976-77</c:v>
                </c:pt>
                <c:pt idx="4">
                  <c:v>1977-78</c:v>
                </c:pt>
                <c:pt idx="5">
                  <c:v>1978-79</c:v>
                </c:pt>
                <c:pt idx="6">
                  <c:v>1979-80</c:v>
                </c:pt>
                <c:pt idx="7">
                  <c:v>1980-81</c:v>
                </c:pt>
                <c:pt idx="8">
                  <c:v>1981-82</c:v>
                </c:pt>
                <c:pt idx="9">
                  <c:v>1982-83</c:v>
                </c:pt>
                <c:pt idx="10">
                  <c:v>1983-84</c:v>
                </c:pt>
                <c:pt idx="11">
                  <c:v>1984-85</c:v>
                </c:pt>
                <c:pt idx="12">
                  <c:v>1985-86</c:v>
                </c:pt>
                <c:pt idx="13">
                  <c:v>1986-87</c:v>
                </c:pt>
                <c:pt idx="14">
                  <c:v>1987-88</c:v>
                </c:pt>
                <c:pt idx="15">
                  <c:v>1988-89</c:v>
                </c:pt>
                <c:pt idx="16">
                  <c:v>1989-90</c:v>
                </c:pt>
                <c:pt idx="17">
                  <c:v>1990-91</c:v>
                </c:pt>
                <c:pt idx="18">
                  <c:v>1991-92</c:v>
                </c:pt>
                <c:pt idx="19">
                  <c:v>1992-93</c:v>
                </c:pt>
                <c:pt idx="20">
                  <c:v>1993-94</c:v>
                </c:pt>
                <c:pt idx="21">
                  <c:v>1994-95</c:v>
                </c:pt>
                <c:pt idx="22">
                  <c:v>1995-96</c:v>
                </c:pt>
                <c:pt idx="23">
                  <c:v>1996-97</c:v>
                </c:pt>
                <c:pt idx="24">
                  <c:v>1997-98</c:v>
                </c:pt>
                <c:pt idx="25">
                  <c:v>1998-99</c:v>
                </c:pt>
                <c:pt idx="26">
                  <c:v>1999-00</c:v>
                </c:pt>
                <c:pt idx="27">
                  <c:v>2000-01</c:v>
                </c:pt>
                <c:pt idx="28">
                  <c:v>2001-02</c:v>
                </c:pt>
                <c:pt idx="29">
                  <c:v>2002-03</c:v>
                </c:pt>
                <c:pt idx="30">
                  <c:v>2003-04</c:v>
                </c:pt>
                <c:pt idx="31">
                  <c:v>*2004-05</c:v>
                </c:pt>
              </c:strCache>
            </c:strRef>
          </c:cat>
          <c:val>
            <c:numRef>
              <c:f>'B1. GiniRatio'!$B$22:$AG$22</c:f>
              <c:numCache>
                <c:formatCode>General</c:formatCode>
                <c:ptCount val="32"/>
                <c:pt idx="0">
                  <c:v>0.28699999999999998</c:v>
                </c:pt>
                <c:pt idx="4">
                  <c:v>0.29599999999999999</c:v>
                </c:pt>
                <c:pt idx="9">
                  <c:v>0.30099999999999999</c:v>
                </c:pt>
                <c:pt idx="20">
                  <c:v>0.28999999999999998</c:v>
                </c:pt>
                <c:pt idx="26">
                  <c:v>0.28199999999999997</c:v>
                </c:pt>
                <c:pt idx="31">
                  <c:v>0.30299999999999999</c:v>
                </c:pt>
              </c:numCache>
            </c:numRef>
          </c:val>
          <c:smooth val="0"/>
          <c:extLst>
            <c:ext xmlns:c16="http://schemas.microsoft.com/office/drawing/2014/chart" uri="{C3380CC4-5D6E-409C-BE32-E72D297353CC}">
              <c16:uniqueId val="{00000004-39B6-4ABC-8BBB-F07833DA9283}"/>
            </c:ext>
          </c:extLst>
        </c:ser>
        <c:dLbls>
          <c:showLegendKey val="0"/>
          <c:showVal val="0"/>
          <c:showCatName val="0"/>
          <c:showSerName val="0"/>
          <c:showPercent val="0"/>
          <c:showBubbleSize val="0"/>
        </c:dLbls>
        <c:smooth val="0"/>
        <c:axId val="1645989136"/>
        <c:axId val="1646006864"/>
      </c:lineChart>
      <c:catAx>
        <c:axId val="164598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6006864"/>
        <c:crosses val="autoZero"/>
        <c:auto val="1"/>
        <c:lblAlgn val="ctr"/>
        <c:lblOffset val="100"/>
        <c:noMultiLvlLbl val="0"/>
      </c:catAx>
      <c:valAx>
        <c:axId val="1646006864"/>
        <c:scaling>
          <c:orientation val="minMax"/>
          <c:max val="0.5"/>
          <c:min val="0.1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Gini coefficient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5989136"/>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'C5. Infant&lt;5Mort'!$A$126</c:f>
          <c:strCache>
            <c:ptCount val="1"/>
            <c:pt idx="0">
              <c:v>C5. Under-5 mortality rate (females)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828246262249103E-2"/>
          <c:y val="0.12752985667712799"/>
          <c:w val="0.94304961602307402"/>
          <c:h val="0.76148729744516697"/>
        </c:manualLayout>
      </c:layout>
      <c:lineChart>
        <c:grouping val="standard"/>
        <c:varyColors val="0"/>
        <c:ser>
          <c:idx val="2"/>
          <c:order val="2"/>
          <c:tx>
            <c:strRef>
              <c:f>'C5. Infant&lt;5Mort'!$A$129</c:f>
              <c:strCache>
                <c:ptCount val="1"/>
                <c:pt idx="0">
                  <c:v>Andhra Pradesh</c:v>
                </c:pt>
              </c:strCache>
            </c:strRef>
          </c:tx>
          <c:spPr>
            <a:ln w="28575" cap="rnd">
              <a:solidFill>
                <a:schemeClr val="accent3"/>
              </a:solidFill>
              <a:round/>
            </a:ln>
            <a:effectLst/>
          </c:spPr>
          <c:marker>
            <c:symbol val="none"/>
          </c:marker>
          <c:cat>
            <c:numRef>
              <c:f>'C5. Infant&lt;5Mort'!$B$127:$F$127</c:f>
              <c:numCache>
                <c:formatCode>General</c:formatCode>
                <c:ptCount val="5"/>
                <c:pt idx="0">
                  <c:v>2011</c:v>
                </c:pt>
                <c:pt idx="1">
                  <c:v>2012</c:v>
                </c:pt>
                <c:pt idx="2">
                  <c:v>2013</c:v>
                </c:pt>
                <c:pt idx="3">
                  <c:v>2014</c:v>
                </c:pt>
                <c:pt idx="4">
                  <c:v>2015</c:v>
                </c:pt>
              </c:numCache>
            </c:numRef>
          </c:cat>
          <c:val>
            <c:numRef>
              <c:f>'C5. Infant&lt;5Mort'!$B$129:$F$129</c:f>
              <c:numCache>
                <c:formatCode>General</c:formatCode>
                <c:ptCount val="5"/>
                <c:pt idx="0">
                  <c:v>49</c:v>
                </c:pt>
                <c:pt idx="1">
                  <c:v>46</c:v>
                </c:pt>
                <c:pt idx="2">
                  <c:v>42</c:v>
                </c:pt>
                <c:pt idx="3">
                  <c:v>48</c:v>
                </c:pt>
                <c:pt idx="4">
                  <c:v>30</c:v>
                </c:pt>
              </c:numCache>
            </c:numRef>
          </c:val>
          <c:smooth val="0"/>
          <c:extLst>
            <c:ext xmlns:c16="http://schemas.microsoft.com/office/drawing/2014/chart" uri="{C3380CC4-5D6E-409C-BE32-E72D297353CC}">
              <c16:uniqueId val="{00000002-9CF8-496D-9405-E4706045A963}"/>
            </c:ext>
          </c:extLst>
        </c:ser>
        <c:ser>
          <c:idx val="3"/>
          <c:order val="3"/>
          <c:tx>
            <c:strRef>
              <c:f>'C5. Infant&lt;5Mort'!$A$130</c:f>
              <c:strCache>
                <c:ptCount val="1"/>
                <c:pt idx="0">
                  <c:v>Assam</c:v>
                </c:pt>
              </c:strCache>
            </c:strRef>
          </c:tx>
          <c:spPr>
            <a:ln w="28575" cap="rnd">
              <a:solidFill>
                <a:schemeClr val="accent4"/>
              </a:solidFill>
              <a:round/>
            </a:ln>
            <a:effectLst/>
          </c:spPr>
          <c:marker>
            <c:symbol val="none"/>
          </c:marker>
          <c:cat>
            <c:numRef>
              <c:f>'C5. Infant&lt;5Mort'!$B$127:$F$127</c:f>
              <c:numCache>
                <c:formatCode>General</c:formatCode>
                <c:ptCount val="5"/>
                <c:pt idx="0">
                  <c:v>2011</c:v>
                </c:pt>
                <c:pt idx="1">
                  <c:v>2012</c:v>
                </c:pt>
                <c:pt idx="2">
                  <c:v>2013</c:v>
                </c:pt>
                <c:pt idx="3">
                  <c:v>2014</c:v>
                </c:pt>
                <c:pt idx="4">
                  <c:v>2015</c:v>
                </c:pt>
              </c:numCache>
            </c:numRef>
          </c:cat>
          <c:val>
            <c:numRef>
              <c:f>'C5. Infant&lt;5Mort'!$B$130:$F$130</c:f>
              <c:numCache>
                <c:formatCode>General</c:formatCode>
                <c:ptCount val="5"/>
                <c:pt idx="0">
                  <c:v>82</c:v>
                </c:pt>
                <c:pt idx="1">
                  <c:v>80</c:v>
                </c:pt>
                <c:pt idx="2">
                  <c:v>77</c:v>
                </c:pt>
                <c:pt idx="3">
                  <c:v>82</c:v>
                </c:pt>
                <c:pt idx="4">
                  <c:v>35</c:v>
                </c:pt>
              </c:numCache>
            </c:numRef>
          </c:val>
          <c:smooth val="0"/>
          <c:extLst>
            <c:ext xmlns:c16="http://schemas.microsoft.com/office/drawing/2014/chart" uri="{C3380CC4-5D6E-409C-BE32-E72D297353CC}">
              <c16:uniqueId val="{00000003-9CF8-496D-9405-E4706045A963}"/>
            </c:ext>
          </c:extLst>
        </c:ser>
        <c:ser>
          <c:idx val="4"/>
          <c:order val="4"/>
          <c:tx>
            <c:strRef>
              <c:f>'C5. Infant&lt;5Mort'!$A$131</c:f>
              <c:strCache>
                <c:ptCount val="1"/>
                <c:pt idx="0">
                  <c:v>Bihar</c:v>
                </c:pt>
              </c:strCache>
            </c:strRef>
          </c:tx>
          <c:spPr>
            <a:ln w="28575" cap="rnd">
              <a:solidFill>
                <a:schemeClr val="accent5"/>
              </a:solidFill>
              <a:round/>
            </a:ln>
            <a:effectLst/>
          </c:spPr>
          <c:marker>
            <c:symbol val="none"/>
          </c:marker>
          <c:cat>
            <c:numRef>
              <c:f>'C5. Infant&lt;5Mort'!$B$127:$F$127</c:f>
              <c:numCache>
                <c:formatCode>General</c:formatCode>
                <c:ptCount val="5"/>
                <c:pt idx="0">
                  <c:v>2011</c:v>
                </c:pt>
                <c:pt idx="1">
                  <c:v>2012</c:v>
                </c:pt>
                <c:pt idx="2">
                  <c:v>2013</c:v>
                </c:pt>
                <c:pt idx="3">
                  <c:v>2014</c:v>
                </c:pt>
                <c:pt idx="4">
                  <c:v>2015</c:v>
                </c:pt>
              </c:numCache>
            </c:numRef>
          </c:cat>
          <c:val>
            <c:numRef>
              <c:f>'C5. Infant&lt;5Mort'!$B$131:$F$131</c:f>
              <c:numCache>
                <c:formatCode>General</c:formatCode>
                <c:ptCount val="5"/>
                <c:pt idx="0">
                  <c:v>62</c:v>
                </c:pt>
                <c:pt idx="1">
                  <c:v>60</c:v>
                </c:pt>
                <c:pt idx="2">
                  <c:v>58</c:v>
                </c:pt>
                <c:pt idx="3">
                  <c:v>60</c:v>
                </c:pt>
                <c:pt idx="4">
                  <c:v>36</c:v>
                </c:pt>
              </c:numCache>
            </c:numRef>
          </c:val>
          <c:smooth val="0"/>
          <c:extLst>
            <c:ext xmlns:c16="http://schemas.microsoft.com/office/drawing/2014/chart" uri="{C3380CC4-5D6E-409C-BE32-E72D297353CC}">
              <c16:uniqueId val="{00000004-9CF8-496D-9405-E4706045A963}"/>
            </c:ext>
          </c:extLst>
        </c:ser>
        <c:ser>
          <c:idx val="13"/>
          <c:order val="13"/>
          <c:tx>
            <c:strRef>
              <c:f>'C5. Infant&lt;5Mort'!$A$140</c:f>
              <c:strCache>
                <c:ptCount val="1"/>
                <c:pt idx="0">
                  <c:v>Kerala</c:v>
                </c:pt>
              </c:strCache>
            </c:strRef>
          </c:tx>
          <c:spPr>
            <a:ln w="28575" cap="rnd">
              <a:solidFill>
                <a:schemeClr val="accent2">
                  <a:lumMod val="80000"/>
                  <a:lumOff val="20000"/>
                </a:schemeClr>
              </a:solidFill>
              <a:round/>
            </a:ln>
            <a:effectLst/>
          </c:spPr>
          <c:marker>
            <c:symbol val="none"/>
          </c:marker>
          <c:cat>
            <c:numRef>
              <c:f>'C5. Infant&lt;5Mort'!$B$127:$F$127</c:f>
              <c:numCache>
                <c:formatCode>General</c:formatCode>
                <c:ptCount val="5"/>
                <c:pt idx="0">
                  <c:v>2011</c:v>
                </c:pt>
                <c:pt idx="1">
                  <c:v>2012</c:v>
                </c:pt>
                <c:pt idx="2">
                  <c:v>2013</c:v>
                </c:pt>
                <c:pt idx="3">
                  <c:v>2014</c:v>
                </c:pt>
                <c:pt idx="4">
                  <c:v>2015</c:v>
                </c:pt>
              </c:numCache>
            </c:numRef>
          </c:cat>
          <c:val>
            <c:numRef>
              <c:f>'C5. Infant&lt;5Mort'!$B$140:$F$140</c:f>
              <c:numCache>
                <c:formatCode>General</c:formatCode>
                <c:ptCount val="5"/>
                <c:pt idx="0">
                  <c:v>14</c:v>
                </c:pt>
                <c:pt idx="1">
                  <c:v>14</c:v>
                </c:pt>
                <c:pt idx="2">
                  <c:v>14</c:v>
                </c:pt>
                <c:pt idx="3">
                  <c:v>15</c:v>
                </c:pt>
                <c:pt idx="4">
                  <c:v>10</c:v>
                </c:pt>
              </c:numCache>
            </c:numRef>
          </c:val>
          <c:smooth val="0"/>
          <c:extLst>
            <c:ext xmlns:c16="http://schemas.microsoft.com/office/drawing/2014/chart" uri="{C3380CC4-5D6E-409C-BE32-E72D297353CC}">
              <c16:uniqueId val="{0000000D-9CF8-496D-9405-E4706045A963}"/>
            </c:ext>
          </c:extLst>
        </c:ser>
        <c:ser>
          <c:idx val="18"/>
          <c:order val="18"/>
          <c:tx>
            <c:strRef>
              <c:f>'C5. Infant&lt;5Mort'!$A$145</c:f>
              <c:strCache>
                <c:ptCount val="1"/>
                <c:pt idx="0">
                  <c:v>Rajasthan</c:v>
                </c:pt>
              </c:strCache>
            </c:strRef>
          </c:tx>
          <c:spPr>
            <a:ln w="28575" cap="rnd">
              <a:solidFill>
                <a:schemeClr val="accent1">
                  <a:lumMod val="80000"/>
                </a:schemeClr>
              </a:solidFill>
              <a:round/>
            </a:ln>
            <a:effectLst/>
          </c:spPr>
          <c:marker>
            <c:symbol val="none"/>
          </c:marker>
          <c:cat>
            <c:numRef>
              <c:f>'C5. Infant&lt;5Mort'!$B$127:$F$127</c:f>
              <c:numCache>
                <c:formatCode>General</c:formatCode>
                <c:ptCount val="5"/>
                <c:pt idx="0">
                  <c:v>2011</c:v>
                </c:pt>
                <c:pt idx="1">
                  <c:v>2012</c:v>
                </c:pt>
                <c:pt idx="2">
                  <c:v>2013</c:v>
                </c:pt>
                <c:pt idx="3">
                  <c:v>2014</c:v>
                </c:pt>
                <c:pt idx="4">
                  <c:v>2015</c:v>
                </c:pt>
              </c:numCache>
            </c:numRef>
          </c:cat>
          <c:val>
            <c:numRef>
              <c:f>'C5. Infant&lt;5Mort'!$B$145:$F$145</c:f>
              <c:numCache>
                <c:formatCode>General</c:formatCode>
                <c:ptCount val="5"/>
                <c:pt idx="0">
                  <c:v>72</c:v>
                </c:pt>
                <c:pt idx="1">
                  <c:v>67</c:v>
                </c:pt>
                <c:pt idx="2">
                  <c:v>65</c:v>
                </c:pt>
                <c:pt idx="3">
                  <c:v>71</c:v>
                </c:pt>
                <c:pt idx="4">
                  <c:v>36</c:v>
                </c:pt>
              </c:numCache>
            </c:numRef>
          </c:val>
          <c:smooth val="0"/>
          <c:extLst>
            <c:ext xmlns:c16="http://schemas.microsoft.com/office/drawing/2014/chart" uri="{C3380CC4-5D6E-409C-BE32-E72D297353CC}">
              <c16:uniqueId val="{00000012-9CF8-496D-9405-E4706045A963}"/>
            </c:ext>
          </c:extLst>
        </c:ser>
        <c:dLbls>
          <c:showLegendKey val="0"/>
          <c:showVal val="0"/>
          <c:showCatName val="0"/>
          <c:showSerName val="0"/>
          <c:showPercent val="0"/>
          <c:showBubbleSize val="0"/>
        </c:dLbls>
        <c:smooth val="0"/>
        <c:axId val="1640566928"/>
        <c:axId val="1640571408"/>
        <c:extLst>
          <c:ext xmlns:c15="http://schemas.microsoft.com/office/drawing/2012/chart" uri="{02D57815-91ED-43cb-92C2-25804820EDAC}">
            <c15:filteredLineSeries>
              <c15:ser>
                <c:idx val="0"/>
                <c:order val="0"/>
                <c:tx>
                  <c:strRef>
                    <c:extLst>
                      <c:ext uri="{02D57815-91ED-43cb-92C2-25804820EDAC}">
                        <c15:formulaRef>
                          <c15:sqref>'C5. Infant&lt;5Mort'!$A$127</c15:sqref>
                        </c15:formulaRef>
                      </c:ext>
                    </c:extLst>
                    <c:strCache>
                      <c:ptCount val="1"/>
                      <c:pt idx="0">
                        <c:v>States</c:v>
                      </c:pt>
                    </c:strCache>
                  </c:strRef>
                </c:tx>
                <c:spPr>
                  <a:ln w="28575" cap="rnd">
                    <a:solidFill>
                      <a:schemeClr val="accent1"/>
                    </a:solidFill>
                    <a:round/>
                  </a:ln>
                  <a:effectLst/>
                </c:spPr>
                <c:marker>
                  <c:symbol val="none"/>
                </c:marker>
                <c:cat>
                  <c:numRef>
                    <c:extLst>
                      <c:ext uri="{02D57815-91ED-43cb-92C2-25804820EDAC}">
                        <c15:formulaRef>
                          <c15:sqref>'C5. Infant&lt;5Mort'!$B$127:$F$127</c15:sqref>
                        </c15:formulaRef>
                      </c:ext>
                    </c:extLst>
                    <c:numCache>
                      <c:formatCode>General</c:formatCode>
                      <c:ptCount val="5"/>
                      <c:pt idx="0">
                        <c:v>2011</c:v>
                      </c:pt>
                      <c:pt idx="1">
                        <c:v>2012</c:v>
                      </c:pt>
                      <c:pt idx="2">
                        <c:v>2013</c:v>
                      </c:pt>
                      <c:pt idx="3">
                        <c:v>2014</c:v>
                      </c:pt>
                      <c:pt idx="4">
                        <c:v>2015</c:v>
                      </c:pt>
                    </c:numCache>
                  </c:numRef>
                </c:cat>
                <c:val>
                  <c:numRef>
                    <c:extLst>
                      <c:ext uri="{02D57815-91ED-43cb-92C2-25804820EDAC}">
                        <c15:formulaRef>
                          <c15:sqref>'C5. Infant&lt;5Mort'!$B$127:$F$127</c15:sqref>
                        </c15:formulaRef>
                      </c:ext>
                    </c:extLst>
                    <c:numCache>
                      <c:formatCode>General</c:formatCode>
                      <c:ptCount val="5"/>
                      <c:pt idx="0">
                        <c:v>2011</c:v>
                      </c:pt>
                      <c:pt idx="1">
                        <c:v>2012</c:v>
                      </c:pt>
                      <c:pt idx="2">
                        <c:v>2013</c:v>
                      </c:pt>
                      <c:pt idx="3">
                        <c:v>2014</c:v>
                      </c:pt>
                      <c:pt idx="4">
                        <c:v>2015</c:v>
                      </c:pt>
                    </c:numCache>
                  </c:numRef>
                </c:val>
                <c:smooth val="0"/>
                <c:extLst>
                  <c:ext xmlns:c16="http://schemas.microsoft.com/office/drawing/2014/chart" uri="{C3380CC4-5D6E-409C-BE32-E72D297353CC}">
                    <c16:uniqueId val="{00000000-9CF8-496D-9405-E4706045A963}"/>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'C5. Infant&lt;5Mort'!$A$128</c15:sqref>
                        </c15:formulaRef>
                      </c:ext>
                    </c:extLst>
                    <c:strCache>
                      <c:ptCount val="1"/>
                      <c:pt idx="0">
                        <c:v>India</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Infant&lt;5Mort'!$B$127:$F$127</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Infant&lt;5Mort'!$B$128:$F$128</c15:sqref>
                        </c15:formulaRef>
                      </c:ext>
                    </c:extLst>
                    <c:numCache>
                      <c:formatCode>General</c:formatCode>
                      <c:ptCount val="5"/>
                      <c:pt idx="0">
                        <c:v>59</c:v>
                      </c:pt>
                      <c:pt idx="1">
                        <c:v>56</c:v>
                      </c:pt>
                      <c:pt idx="2">
                        <c:v>53</c:v>
                      </c:pt>
                      <c:pt idx="3">
                        <c:v>59</c:v>
                      </c:pt>
                      <c:pt idx="4">
                        <c:v>30</c:v>
                      </c:pt>
                    </c:numCache>
                  </c:numRef>
                </c:val>
                <c:smooth val="0"/>
                <c:extLst xmlns:c15="http://schemas.microsoft.com/office/drawing/2012/chart">
                  <c:ext xmlns:c16="http://schemas.microsoft.com/office/drawing/2014/chart" uri="{C3380CC4-5D6E-409C-BE32-E72D297353CC}">
                    <c16:uniqueId val="{00000001-9CF8-496D-9405-E4706045A96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'C5. Infant&lt;5Mort'!$A$132</c15:sqref>
                        </c15:formulaRef>
                      </c:ext>
                    </c:extLst>
                    <c:strCache>
                      <c:ptCount val="1"/>
                      <c:pt idx="0">
                        <c:v>Chhattisgarh</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Infant&lt;5Mort'!$B$127:$F$127</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Infant&lt;5Mort'!$B$132:$F$132</c15:sqref>
                        </c15:formulaRef>
                      </c:ext>
                    </c:extLst>
                    <c:numCache>
                      <c:formatCode>General</c:formatCode>
                      <c:ptCount val="5"/>
                      <c:pt idx="0">
                        <c:v>66</c:v>
                      </c:pt>
                      <c:pt idx="1">
                        <c:v>62</c:v>
                      </c:pt>
                      <c:pt idx="2">
                        <c:v>59</c:v>
                      </c:pt>
                      <c:pt idx="3">
                        <c:v>62</c:v>
                      </c:pt>
                      <c:pt idx="4">
                        <c:v>39</c:v>
                      </c:pt>
                    </c:numCache>
                  </c:numRef>
                </c:val>
                <c:smooth val="0"/>
                <c:extLst xmlns:c15="http://schemas.microsoft.com/office/drawing/2012/chart">
                  <c:ext xmlns:c16="http://schemas.microsoft.com/office/drawing/2014/chart" uri="{C3380CC4-5D6E-409C-BE32-E72D297353CC}">
                    <c16:uniqueId val="{00000005-9CF8-496D-9405-E4706045A96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'C5. Infant&lt;5Mort'!$A$133</c15:sqref>
                        </c15:formulaRef>
                      </c:ext>
                    </c:extLst>
                    <c:strCache>
                      <c:ptCount val="1"/>
                      <c:pt idx="0">
                        <c:v>Delhi</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Infant&lt;5Mort'!$B$127:$F$127</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Infant&lt;5Mort'!$B$133:$F$133</c15:sqref>
                        </c15:formulaRef>
                      </c:ext>
                    </c:extLst>
                    <c:numCache>
                      <c:formatCode>General</c:formatCode>
                      <c:ptCount val="5"/>
                      <c:pt idx="0">
                        <c:v>35</c:v>
                      </c:pt>
                      <c:pt idx="1">
                        <c:v>30</c:v>
                      </c:pt>
                      <c:pt idx="2">
                        <c:v>28</c:v>
                      </c:pt>
                      <c:pt idx="3">
                        <c:v>40</c:v>
                      </c:pt>
                      <c:pt idx="4">
                        <c:v>26</c:v>
                      </c:pt>
                    </c:numCache>
                  </c:numRef>
                </c:val>
                <c:smooth val="0"/>
                <c:extLst xmlns:c15="http://schemas.microsoft.com/office/drawing/2012/chart">
                  <c:ext xmlns:c16="http://schemas.microsoft.com/office/drawing/2014/chart" uri="{C3380CC4-5D6E-409C-BE32-E72D297353CC}">
                    <c16:uniqueId val="{00000006-9CF8-496D-9405-E4706045A963}"/>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'C5. Infant&lt;5Mort'!$A$134</c15:sqref>
                        </c15:formulaRef>
                      </c:ext>
                    </c:extLst>
                    <c:strCache>
                      <c:ptCount val="1"/>
                      <c:pt idx="0">
                        <c:v>Gujarat</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Infant&lt;5Mort'!$B$127:$F$127</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Infant&lt;5Mort'!$B$134:$F$134</c15:sqref>
                        </c15:formulaRef>
                      </c:ext>
                    </c:extLst>
                    <c:numCache>
                      <c:formatCode>General</c:formatCode>
                      <c:ptCount val="5"/>
                      <c:pt idx="0">
                        <c:v>54</c:v>
                      </c:pt>
                      <c:pt idx="1">
                        <c:v>50</c:v>
                      </c:pt>
                      <c:pt idx="2">
                        <c:v>46</c:v>
                      </c:pt>
                      <c:pt idx="3">
                        <c:v>53</c:v>
                      </c:pt>
                      <c:pt idx="4">
                        <c:v>32</c:v>
                      </c:pt>
                    </c:numCache>
                  </c:numRef>
                </c:val>
                <c:smooth val="0"/>
                <c:extLst xmlns:c15="http://schemas.microsoft.com/office/drawing/2012/chart">
                  <c:ext xmlns:c16="http://schemas.microsoft.com/office/drawing/2014/chart" uri="{C3380CC4-5D6E-409C-BE32-E72D297353CC}">
                    <c16:uniqueId val="{00000007-9CF8-496D-9405-E4706045A963}"/>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'C5. Infant&lt;5Mort'!$A$135</c15:sqref>
                        </c15:formulaRef>
                      </c:ext>
                    </c:extLst>
                    <c:strCache>
                      <c:ptCount val="1"/>
                      <c:pt idx="0">
                        <c:v>Haryana</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Infant&lt;5Mort'!$B$127:$F$127</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Infant&lt;5Mort'!$B$135:$F$135</c15:sqref>
                        </c15:formulaRef>
                      </c:ext>
                    </c:extLst>
                    <c:numCache>
                      <c:formatCode>General</c:formatCode>
                      <c:ptCount val="5"/>
                      <c:pt idx="0">
                        <c:v>58</c:v>
                      </c:pt>
                      <c:pt idx="1">
                        <c:v>52</c:v>
                      </c:pt>
                      <c:pt idx="2">
                        <c:v>49</c:v>
                      </c:pt>
                      <c:pt idx="3">
                        <c:v>55</c:v>
                      </c:pt>
                      <c:pt idx="4">
                        <c:v>35</c:v>
                      </c:pt>
                    </c:numCache>
                  </c:numRef>
                </c:val>
                <c:smooth val="0"/>
                <c:extLst xmlns:c15="http://schemas.microsoft.com/office/drawing/2012/chart">
                  <c:ext xmlns:c16="http://schemas.microsoft.com/office/drawing/2014/chart" uri="{C3380CC4-5D6E-409C-BE32-E72D297353CC}">
                    <c16:uniqueId val="{00000008-9CF8-496D-9405-E4706045A963}"/>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'C5. Infant&lt;5Mort'!$A$136</c15:sqref>
                        </c15:formulaRef>
                      </c:ext>
                    </c:extLst>
                    <c:strCache>
                      <c:ptCount val="1"/>
                      <c:pt idx="0">
                        <c:v>Himachal Pradesh</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Infant&lt;5Mort'!$B$127:$F$127</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Infant&lt;5Mort'!$B$136:$F$136</c15:sqref>
                        </c15:formulaRef>
                      </c:ext>
                    </c:extLst>
                    <c:numCache>
                      <c:formatCode>General</c:formatCode>
                      <c:ptCount val="5"/>
                      <c:pt idx="0">
                        <c:v>49</c:v>
                      </c:pt>
                      <c:pt idx="1">
                        <c:v>46</c:v>
                      </c:pt>
                      <c:pt idx="2">
                        <c:v>45</c:v>
                      </c:pt>
                      <c:pt idx="3">
                        <c:v>45</c:v>
                      </c:pt>
                      <c:pt idx="4">
                        <c:v>38</c:v>
                      </c:pt>
                    </c:numCache>
                  </c:numRef>
                </c:val>
                <c:smooth val="0"/>
                <c:extLst xmlns:c15="http://schemas.microsoft.com/office/drawing/2012/chart">
                  <c:ext xmlns:c16="http://schemas.microsoft.com/office/drawing/2014/chart" uri="{C3380CC4-5D6E-409C-BE32-E72D297353CC}">
                    <c16:uniqueId val="{00000009-9CF8-496D-9405-E4706045A963}"/>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'C5. Infant&lt;5Mort'!$A$137</c15:sqref>
                        </c15:formulaRef>
                      </c:ext>
                    </c:extLst>
                    <c:strCache>
                      <c:ptCount val="1"/>
                      <c:pt idx="0">
                        <c:v>Jammu &amp; Kashmir</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Infant&lt;5Mort'!$B$127:$F$127</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Infant&lt;5Mort'!$B$137:$F$137</c15:sqref>
                        </c15:formulaRef>
                      </c:ext>
                    </c:extLst>
                    <c:numCache>
                      <c:formatCode>General</c:formatCode>
                      <c:ptCount val="5"/>
                      <c:pt idx="0">
                        <c:v>45</c:v>
                      </c:pt>
                      <c:pt idx="1">
                        <c:v>45</c:v>
                      </c:pt>
                      <c:pt idx="2">
                        <c:v>39</c:v>
                      </c:pt>
                      <c:pt idx="3">
                        <c:v>41</c:v>
                      </c:pt>
                      <c:pt idx="4">
                        <c:v>28</c:v>
                      </c:pt>
                    </c:numCache>
                  </c:numRef>
                </c:val>
                <c:smooth val="0"/>
                <c:extLst xmlns:c15="http://schemas.microsoft.com/office/drawing/2012/chart">
                  <c:ext xmlns:c16="http://schemas.microsoft.com/office/drawing/2014/chart" uri="{C3380CC4-5D6E-409C-BE32-E72D297353CC}">
                    <c16:uniqueId val="{0000000A-9CF8-496D-9405-E4706045A963}"/>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'C5. Infant&lt;5Mort'!$A$138</c15:sqref>
                        </c15:formulaRef>
                      </c:ext>
                    </c:extLst>
                    <c:strCache>
                      <c:ptCount val="1"/>
                      <c:pt idx="0">
                        <c:v>Jharkhand</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Infant&lt;5Mort'!$B$127:$F$127</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Infant&lt;5Mort'!$B$138:$F$138</c15:sqref>
                        </c15:formulaRef>
                      </c:ext>
                    </c:extLst>
                    <c:numCache>
                      <c:formatCode>General</c:formatCode>
                      <c:ptCount val="5"/>
                      <c:pt idx="0">
                        <c:v>63</c:v>
                      </c:pt>
                      <c:pt idx="1">
                        <c:v>54</c:v>
                      </c:pt>
                      <c:pt idx="2">
                        <c:v>51</c:v>
                      </c:pt>
                      <c:pt idx="3">
                        <c:v>55</c:v>
                      </c:pt>
                      <c:pt idx="4">
                        <c:v>29</c:v>
                      </c:pt>
                    </c:numCache>
                  </c:numRef>
                </c:val>
                <c:smooth val="0"/>
                <c:extLst xmlns:c15="http://schemas.microsoft.com/office/drawing/2012/chart">
                  <c:ext xmlns:c16="http://schemas.microsoft.com/office/drawing/2014/chart" uri="{C3380CC4-5D6E-409C-BE32-E72D297353CC}">
                    <c16:uniqueId val="{0000000B-9CF8-496D-9405-E4706045A963}"/>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'C5. Infant&lt;5Mort'!$A$139</c15:sqref>
                        </c15:formulaRef>
                      </c:ext>
                    </c:extLst>
                    <c:strCache>
                      <c:ptCount val="1"/>
                      <c:pt idx="0">
                        <c:v>Karnataka</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Infant&lt;5Mort'!$B$127:$F$127</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Infant&lt;5Mort'!$B$139:$F$139</c15:sqref>
                        </c15:formulaRef>
                      </c:ext>
                    </c:extLst>
                    <c:numCache>
                      <c:formatCode>General</c:formatCode>
                      <c:ptCount val="5"/>
                      <c:pt idx="0">
                        <c:v>42</c:v>
                      </c:pt>
                      <c:pt idx="1">
                        <c:v>39</c:v>
                      </c:pt>
                      <c:pt idx="2">
                        <c:v>36</c:v>
                      </c:pt>
                      <c:pt idx="3">
                        <c:v>39</c:v>
                      </c:pt>
                      <c:pt idx="4">
                        <c:v>30</c:v>
                      </c:pt>
                    </c:numCache>
                  </c:numRef>
                </c:val>
                <c:smooth val="0"/>
                <c:extLst xmlns:c15="http://schemas.microsoft.com/office/drawing/2012/chart">
                  <c:ext xmlns:c16="http://schemas.microsoft.com/office/drawing/2014/chart" uri="{C3380CC4-5D6E-409C-BE32-E72D297353CC}">
                    <c16:uniqueId val="{0000000C-9CF8-496D-9405-E4706045A963}"/>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'C5. Infant&lt;5Mort'!$A$141</c15:sqref>
                        </c15:formulaRef>
                      </c:ext>
                    </c:extLst>
                    <c:strCache>
                      <c:ptCount val="1"/>
                      <c:pt idx="0">
                        <c:v>Madhya Pradesh</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Infant&lt;5Mort'!$B$127:$F$127</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Infant&lt;5Mort'!$B$141:$F$141</c15:sqref>
                        </c15:formulaRef>
                      </c:ext>
                    </c:extLst>
                    <c:numCache>
                      <c:formatCode>General</c:formatCode>
                      <c:ptCount val="5"/>
                      <c:pt idx="0">
                        <c:v>82</c:v>
                      </c:pt>
                      <c:pt idx="1">
                        <c:v>78</c:v>
                      </c:pt>
                      <c:pt idx="2">
                        <c:v>74</c:v>
                      </c:pt>
                      <c:pt idx="3">
                        <c:v>81</c:v>
                      </c:pt>
                      <c:pt idx="4">
                        <c:v>40</c:v>
                      </c:pt>
                    </c:numCache>
                  </c:numRef>
                </c:val>
                <c:smooth val="0"/>
                <c:extLst xmlns:c15="http://schemas.microsoft.com/office/drawing/2012/chart">
                  <c:ext xmlns:c16="http://schemas.microsoft.com/office/drawing/2014/chart" uri="{C3380CC4-5D6E-409C-BE32-E72D297353CC}">
                    <c16:uniqueId val="{0000000E-9CF8-496D-9405-E4706045A963}"/>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'C5. Infant&lt;5Mort'!$A$142</c15:sqref>
                        </c15:formulaRef>
                      </c:ext>
                    </c:extLst>
                    <c:strCache>
                      <c:ptCount val="1"/>
                      <c:pt idx="0">
                        <c:v>Maharashtra</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Infant&lt;5Mort'!$B$127:$F$127</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Infant&lt;5Mort'!$B$142:$F$142</c15:sqref>
                        </c15:formulaRef>
                      </c:ext>
                    </c:extLst>
                    <c:numCache>
                      <c:formatCode>General</c:formatCode>
                      <c:ptCount val="5"/>
                      <c:pt idx="0">
                        <c:v>28</c:v>
                      </c:pt>
                      <c:pt idx="1">
                        <c:v>28</c:v>
                      </c:pt>
                      <c:pt idx="2">
                        <c:v>27</c:v>
                      </c:pt>
                      <c:pt idx="3">
                        <c:v>32</c:v>
                      </c:pt>
                      <c:pt idx="4">
                        <c:v>19</c:v>
                      </c:pt>
                    </c:numCache>
                  </c:numRef>
                </c:val>
                <c:smooth val="0"/>
                <c:extLst xmlns:c15="http://schemas.microsoft.com/office/drawing/2012/chart">
                  <c:ext xmlns:c16="http://schemas.microsoft.com/office/drawing/2014/chart" uri="{C3380CC4-5D6E-409C-BE32-E72D297353CC}">
                    <c16:uniqueId val="{0000000F-9CF8-496D-9405-E4706045A963}"/>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'C5. Infant&lt;5Mort'!$A$143</c15:sqref>
                        </c15:formulaRef>
                      </c:ext>
                    </c:extLst>
                    <c:strCache>
                      <c:ptCount val="1"/>
                      <c:pt idx="0">
                        <c:v>Odisha</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Infant&lt;5Mort'!$B$127:$F$127</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Infant&lt;5Mort'!$B$143:$F$143</c15:sqref>
                        </c15:formulaRef>
                      </c:ext>
                    </c:extLst>
                    <c:numCache>
                      <c:formatCode>General</c:formatCode>
                      <c:ptCount val="5"/>
                      <c:pt idx="0">
                        <c:v>74</c:v>
                      </c:pt>
                      <c:pt idx="1">
                        <c:v>70</c:v>
                      </c:pt>
                      <c:pt idx="2">
                        <c:v>68</c:v>
                      </c:pt>
                      <c:pt idx="3">
                        <c:v>71</c:v>
                      </c:pt>
                      <c:pt idx="4">
                        <c:v>41</c:v>
                      </c:pt>
                    </c:numCache>
                  </c:numRef>
                </c:val>
                <c:smooth val="0"/>
                <c:extLst xmlns:c15="http://schemas.microsoft.com/office/drawing/2012/chart">
                  <c:ext xmlns:c16="http://schemas.microsoft.com/office/drawing/2014/chart" uri="{C3380CC4-5D6E-409C-BE32-E72D297353CC}">
                    <c16:uniqueId val="{00000010-9CF8-496D-9405-E4706045A963}"/>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'C5. Infant&lt;5Mort'!$A$144</c15:sqref>
                        </c15:formulaRef>
                      </c:ext>
                    </c:extLst>
                    <c:strCache>
                      <c:ptCount val="1"/>
                      <c:pt idx="0">
                        <c:v>Punjab</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Infant&lt;5Mort'!$B$127:$F$127</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Infant&lt;5Mort'!$B$144:$F$144</c15:sqref>
                        </c15:formulaRef>
                      </c:ext>
                    </c:extLst>
                    <c:numCache>
                      <c:formatCode>General</c:formatCode>
                      <c:ptCount val="5"/>
                      <c:pt idx="0">
                        <c:v>43</c:v>
                      </c:pt>
                      <c:pt idx="1">
                        <c:v>40</c:v>
                      </c:pt>
                      <c:pt idx="2">
                        <c:v>36</c:v>
                      </c:pt>
                      <c:pt idx="3">
                        <c:v>41</c:v>
                      </c:pt>
                      <c:pt idx="4">
                        <c:v>26</c:v>
                      </c:pt>
                    </c:numCache>
                  </c:numRef>
                </c:val>
                <c:smooth val="0"/>
                <c:extLst xmlns:c15="http://schemas.microsoft.com/office/drawing/2012/chart">
                  <c:ext xmlns:c16="http://schemas.microsoft.com/office/drawing/2014/chart" uri="{C3380CC4-5D6E-409C-BE32-E72D297353CC}">
                    <c16:uniqueId val="{00000011-9CF8-496D-9405-E4706045A963}"/>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'C5. Infant&lt;5Mort'!$A$146</c15:sqref>
                        </c15:formulaRef>
                      </c:ext>
                    </c:extLst>
                    <c:strCache>
                      <c:ptCount val="1"/>
                      <c:pt idx="0">
                        <c:v>Tamil Nadu</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Infant&lt;5Mort'!$B$127:$F$127</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Infant&lt;5Mort'!$B$146:$F$146</c15:sqref>
                        </c15:formulaRef>
                      </c:ext>
                    </c:extLst>
                    <c:numCache>
                      <c:formatCode>General</c:formatCode>
                      <c:ptCount val="5"/>
                      <c:pt idx="0">
                        <c:v>27</c:v>
                      </c:pt>
                      <c:pt idx="1">
                        <c:v>26</c:v>
                      </c:pt>
                      <c:pt idx="2">
                        <c:v>24</c:v>
                      </c:pt>
                      <c:pt idx="3">
                        <c:v>27</c:v>
                      </c:pt>
                      <c:pt idx="4">
                        <c:v>19</c:v>
                      </c:pt>
                    </c:numCache>
                  </c:numRef>
                </c:val>
                <c:smooth val="0"/>
                <c:extLst xmlns:c15="http://schemas.microsoft.com/office/drawing/2012/chart">
                  <c:ext xmlns:c16="http://schemas.microsoft.com/office/drawing/2014/chart" uri="{C3380CC4-5D6E-409C-BE32-E72D297353CC}">
                    <c16:uniqueId val="{00000013-9CF8-496D-9405-E4706045A963}"/>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'C5. Infant&lt;5Mort'!$A$147</c15:sqref>
                        </c15:formulaRef>
                      </c:ext>
                    </c:extLst>
                    <c:strCache>
                      <c:ptCount val="1"/>
                      <c:pt idx="0">
                        <c:v>Uttar Pradesh</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Infant&lt;5Mort'!$B$127:$F$127</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Infant&lt;5Mort'!$B$147:$F$147</c15:sqref>
                        </c15:formulaRef>
                      </c:ext>
                    </c:extLst>
                    <c:numCache>
                      <c:formatCode>General</c:formatCode>
                      <c:ptCount val="5"/>
                      <c:pt idx="0">
                        <c:v>81</c:v>
                      </c:pt>
                      <c:pt idx="1">
                        <c:v>75</c:v>
                      </c:pt>
                      <c:pt idx="2">
                        <c:v>70</c:v>
                      </c:pt>
                      <c:pt idx="3">
                        <c:v>75</c:v>
                      </c:pt>
                      <c:pt idx="4">
                        <c:v>43</c:v>
                      </c:pt>
                    </c:numCache>
                  </c:numRef>
                </c:val>
                <c:smooth val="0"/>
                <c:extLst xmlns:c15="http://schemas.microsoft.com/office/drawing/2012/chart">
                  <c:ext xmlns:c16="http://schemas.microsoft.com/office/drawing/2014/chart" uri="{C3380CC4-5D6E-409C-BE32-E72D297353CC}">
                    <c16:uniqueId val="{00000014-9CF8-496D-9405-E4706045A963}"/>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'C5. Infant&lt;5Mort'!$A$148</c15:sqref>
                        </c15:formulaRef>
                      </c:ext>
                    </c:extLst>
                    <c:strCache>
                      <c:ptCount val="1"/>
                      <c:pt idx="0">
                        <c:v>West Bengal</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'C5. Infant&lt;5Mort'!$B$127:$F$127</c15:sqref>
                        </c15:formulaRef>
                      </c:ext>
                    </c:extLst>
                    <c:numCache>
                      <c:formatCode>General</c:formatCode>
                      <c:ptCount val="5"/>
                      <c:pt idx="0">
                        <c:v>2011</c:v>
                      </c:pt>
                      <c:pt idx="1">
                        <c:v>2012</c:v>
                      </c:pt>
                      <c:pt idx="2">
                        <c:v>2013</c:v>
                      </c:pt>
                      <c:pt idx="3">
                        <c:v>2014</c:v>
                      </c:pt>
                      <c:pt idx="4">
                        <c:v>2015</c:v>
                      </c:pt>
                    </c:numCache>
                  </c:numRef>
                </c:cat>
                <c:val>
                  <c:numRef>
                    <c:extLst xmlns:c15="http://schemas.microsoft.com/office/drawing/2012/chart">
                      <c:ext xmlns:c15="http://schemas.microsoft.com/office/drawing/2012/chart" uri="{02D57815-91ED-43cb-92C2-25804820EDAC}">
                        <c15:formulaRef>
                          <c15:sqref>'C5. Infant&lt;5Mort'!$B$148:$F$148</c15:sqref>
                        </c15:formulaRef>
                      </c:ext>
                    </c:extLst>
                    <c:numCache>
                      <c:formatCode>General</c:formatCode>
                      <c:ptCount val="5"/>
                      <c:pt idx="0">
                        <c:v>40</c:v>
                      </c:pt>
                      <c:pt idx="1">
                        <c:v>39</c:v>
                      </c:pt>
                      <c:pt idx="2">
                        <c:v>35</c:v>
                      </c:pt>
                      <c:pt idx="3">
                        <c:v>38</c:v>
                      </c:pt>
                      <c:pt idx="4">
                        <c:v>27</c:v>
                      </c:pt>
                    </c:numCache>
                  </c:numRef>
                </c:val>
                <c:smooth val="0"/>
                <c:extLst xmlns:c15="http://schemas.microsoft.com/office/drawing/2012/chart">
                  <c:ext xmlns:c16="http://schemas.microsoft.com/office/drawing/2014/chart" uri="{C3380CC4-5D6E-409C-BE32-E72D297353CC}">
                    <c16:uniqueId val="{00000015-9CF8-496D-9405-E4706045A963}"/>
                  </c:ext>
                </c:extLst>
              </c15:ser>
            </c15:filteredLineSeries>
          </c:ext>
        </c:extLst>
      </c:lineChart>
      <c:catAx>
        <c:axId val="1640566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0571408"/>
        <c:crosses val="autoZero"/>
        <c:auto val="1"/>
        <c:lblAlgn val="ctr"/>
        <c:lblOffset val="100"/>
        <c:noMultiLvlLbl val="0"/>
      </c:catAx>
      <c:valAx>
        <c:axId val="16405714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0566928"/>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'C7c. WomenRights'!$A$6</c:f>
          <c:strCache>
            <c:ptCount val="1"/>
            <c:pt idx="0">
              <c:v>C7c. Alleged human rights violation of women (2012-13)</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794329708931399E-2"/>
          <c:y val="0.12706777945060099"/>
          <c:w val="0.87514266117701001"/>
          <c:h val="0.772420146494881"/>
        </c:manualLayout>
      </c:layout>
      <c:lineChart>
        <c:grouping val="standard"/>
        <c:varyColors val="0"/>
        <c:ser>
          <c:idx val="0"/>
          <c:order val="0"/>
          <c:tx>
            <c:strRef>
              <c:f>'C7c. WomenRights'!$A$8</c:f>
              <c:strCache>
                <c:ptCount val="1"/>
                <c:pt idx="0">
                  <c:v>Andaman and Nicobar Islands</c:v>
                </c:pt>
              </c:strCache>
              <c:extLst xmlns:c15="http://schemas.microsoft.com/office/drawing/2012/chart"/>
            </c:strRef>
          </c:tx>
          <c:spPr>
            <a:ln w="28575" cap="rnd">
              <a:solidFill>
                <a:schemeClr val="accent1"/>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WomenRights'!$B$8:$D$8</c:f>
              <c:extLst xmlns:c15="http://schemas.microsoft.com/office/drawing/2012/chart"/>
            </c:numRef>
          </c:val>
          <c:smooth val="0"/>
          <c:extLst xmlns:c15="http://schemas.microsoft.com/office/drawing/2012/chart">
            <c:ext xmlns:c16="http://schemas.microsoft.com/office/drawing/2014/chart" uri="{C3380CC4-5D6E-409C-BE32-E72D297353CC}">
              <c16:uniqueId val="{00000007-0C12-4636-9490-30FCA077BE0C}"/>
            </c:ext>
          </c:extLst>
        </c:ser>
        <c:ser>
          <c:idx val="1"/>
          <c:order val="1"/>
          <c:tx>
            <c:strRef>
              <c:f>'C7c. WomenRights'!$A$9</c:f>
              <c:strCache>
                <c:ptCount val="1"/>
                <c:pt idx="0">
                  <c:v>Andhra Pradesh</c:v>
                </c:pt>
              </c:strCache>
              <c:extLst xmlns:c15="http://schemas.microsoft.com/office/drawing/2012/chart"/>
            </c:strRef>
          </c:tx>
          <c:spPr>
            <a:ln w="28575" cap="rnd">
              <a:solidFill>
                <a:schemeClr val="accent1"/>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WomenRights'!$B$9:$D$9</c:f>
              <c:numCache>
                <c:formatCode>General</c:formatCode>
                <c:ptCount val="3"/>
                <c:pt idx="0">
                  <c:v>44</c:v>
                </c:pt>
                <c:pt idx="1">
                  <c:v>64</c:v>
                </c:pt>
                <c:pt idx="2">
                  <c:v>53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8-0C12-4636-9490-30FCA077BE0C}"/>
            </c:ext>
          </c:extLst>
        </c:ser>
        <c:ser>
          <c:idx val="2"/>
          <c:order val="2"/>
          <c:tx>
            <c:strRef>
              <c:f>'C7c. WomenRights'!$A$10</c:f>
              <c:strCache>
                <c:ptCount val="1"/>
                <c:pt idx="0">
                  <c:v>Arunachal Pradesh</c:v>
                </c:pt>
              </c:strCache>
              <c:extLst xmlns:c15="http://schemas.microsoft.com/office/drawing/2012/chart"/>
            </c:strRef>
          </c:tx>
          <c:spPr>
            <a:ln w="28575" cap="rnd">
              <a:solidFill>
                <a:schemeClr val="accent3"/>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WomenRights'!$B$10:$D$10</c:f>
              <c:extLst xmlns:c15="http://schemas.microsoft.com/office/drawing/2012/chart"/>
            </c:numRef>
          </c:val>
          <c:smooth val="0"/>
          <c:extLst xmlns:c15="http://schemas.microsoft.com/office/drawing/2012/chart">
            <c:ext xmlns:c16="http://schemas.microsoft.com/office/drawing/2014/chart" uri="{C3380CC4-5D6E-409C-BE32-E72D297353CC}">
              <c16:uniqueId val="{00000009-0C12-4636-9490-30FCA077BE0C}"/>
            </c:ext>
          </c:extLst>
        </c:ser>
        <c:ser>
          <c:idx val="3"/>
          <c:order val="3"/>
          <c:tx>
            <c:strRef>
              <c:f>'C7c. WomenRights'!$A$11</c:f>
              <c:strCache>
                <c:ptCount val="1"/>
                <c:pt idx="0">
                  <c:v>Assam</c:v>
                </c:pt>
              </c:strCache>
            </c:strRef>
          </c:tx>
          <c:spPr>
            <a:ln w="28575" cap="rnd">
              <a:solidFill>
                <a:schemeClr val="accent2"/>
              </a:solidFill>
              <a:round/>
            </a:ln>
            <a:effectLst/>
          </c:spPr>
          <c:marker>
            <c:symbol val="none"/>
          </c:marker>
          <c:cat>
            <c:strRef>
              <c:f>'C7c. WomenRights'!$B$7:$D$7</c:f>
              <c:strCache>
                <c:ptCount val="3"/>
                <c:pt idx="0">
                  <c:v>2010-11</c:v>
                </c:pt>
                <c:pt idx="1">
                  <c:v>2011-12</c:v>
                </c:pt>
                <c:pt idx="2">
                  <c:v>2012-13</c:v>
                </c:pt>
              </c:strCache>
            </c:strRef>
          </c:cat>
          <c:val>
            <c:numRef>
              <c:f>'C7c. WomenRights'!$B$11:$D$11</c:f>
              <c:numCache>
                <c:formatCode>General</c:formatCode>
                <c:ptCount val="3"/>
                <c:pt idx="0">
                  <c:v>11</c:v>
                </c:pt>
                <c:pt idx="1">
                  <c:v>9</c:v>
                </c:pt>
                <c:pt idx="2">
                  <c:v>21</c:v>
                </c:pt>
              </c:numCache>
            </c:numRef>
          </c:val>
          <c:smooth val="0"/>
          <c:extLst>
            <c:ext xmlns:c16="http://schemas.microsoft.com/office/drawing/2014/chart" uri="{C3380CC4-5D6E-409C-BE32-E72D297353CC}">
              <c16:uniqueId val="{00000000-0C12-4636-9490-30FCA077BE0C}"/>
            </c:ext>
          </c:extLst>
        </c:ser>
        <c:ser>
          <c:idx val="4"/>
          <c:order val="4"/>
          <c:tx>
            <c:strRef>
              <c:f>'C7c. WomenRights'!$A$12</c:f>
              <c:strCache>
                <c:ptCount val="1"/>
                <c:pt idx="0">
                  <c:v>Bihar</c:v>
                </c:pt>
              </c:strCache>
            </c:strRef>
          </c:tx>
          <c:spPr>
            <a:ln w="28575" cap="rnd">
              <a:solidFill>
                <a:schemeClr val="accent3"/>
              </a:solidFill>
              <a:round/>
            </a:ln>
            <a:effectLst/>
          </c:spPr>
          <c:marker>
            <c:symbol val="none"/>
          </c:marker>
          <c:cat>
            <c:strRef>
              <c:f>'C7c. WomenRights'!$B$7:$D$7</c:f>
              <c:strCache>
                <c:ptCount val="3"/>
                <c:pt idx="0">
                  <c:v>2010-11</c:v>
                </c:pt>
                <c:pt idx="1">
                  <c:v>2011-12</c:v>
                </c:pt>
                <c:pt idx="2">
                  <c:v>2012-13</c:v>
                </c:pt>
              </c:strCache>
            </c:strRef>
          </c:cat>
          <c:val>
            <c:numRef>
              <c:f>'C7c. WomenRights'!$B$12:$D$12</c:f>
              <c:numCache>
                <c:formatCode>General</c:formatCode>
                <c:ptCount val="3"/>
                <c:pt idx="0">
                  <c:v>190</c:v>
                </c:pt>
                <c:pt idx="1">
                  <c:v>201</c:v>
                </c:pt>
                <c:pt idx="2">
                  <c:v>202</c:v>
                </c:pt>
              </c:numCache>
            </c:numRef>
          </c:val>
          <c:smooth val="0"/>
          <c:extLst>
            <c:ext xmlns:c16="http://schemas.microsoft.com/office/drawing/2014/chart" uri="{C3380CC4-5D6E-409C-BE32-E72D297353CC}">
              <c16:uniqueId val="{00000001-0C12-4636-9490-30FCA077BE0C}"/>
            </c:ext>
          </c:extLst>
        </c:ser>
        <c:ser>
          <c:idx val="5"/>
          <c:order val="5"/>
          <c:tx>
            <c:strRef>
              <c:f>'C7c. WomenRights'!$A$13</c:f>
              <c:strCache>
                <c:ptCount val="1"/>
                <c:pt idx="0">
                  <c:v>Chandigarh</c:v>
                </c:pt>
              </c:strCache>
              <c:extLst xmlns:c15="http://schemas.microsoft.com/office/drawing/2012/chart"/>
            </c:strRef>
          </c:tx>
          <c:spPr>
            <a:ln w="28575" cap="rnd">
              <a:solidFill>
                <a:schemeClr val="accent6"/>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WomenRights'!$B$13:$D$13</c:f>
              <c:extLst xmlns:c15="http://schemas.microsoft.com/office/drawing/2012/chart"/>
            </c:numRef>
          </c:val>
          <c:smooth val="0"/>
          <c:extLst xmlns:c15="http://schemas.microsoft.com/office/drawing/2012/chart">
            <c:ext xmlns:c16="http://schemas.microsoft.com/office/drawing/2014/chart" uri="{C3380CC4-5D6E-409C-BE32-E72D297353CC}">
              <c16:uniqueId val="{00000002-0C12-4636-9490-30FCA077BE0C}"/>
            </c:ext>
          </c:extLst>
        </c:ser>
        <c:ser>
          <c:idx val="6"/>
          <c:order val="6"/>
          <c:tx>
            <c:strRef>
              <c:f>'C7c. WomenRights'!$A$14</c:f>
              <c:strCache>
                <c:ptCount val="1"/>
                <c:pt idx="0">
                  <c:v>Chhattisgarh</c:v>
                </c:pt>
              </c:strCache>
              <c:extLst xmlns:c15="http://schemas.microsoft.com/office/drawing/2012/chart"/>
            </c:strRef>
          </c:tx>
          <c:spPr>
            <a:ln w="28575" cap="rnd">
              <a:solidFill>
                <a:schemeClr val="accent1">
                  <a:lumMod val="6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WomenRights'!$B$14:$D$14</c:f>
              <c:extLst xmlns:c15="http://schemas.microsoft.com/office/drawing/2012/chart"/>
            </c:numRef>
          </c:val>
          <c:smooth val="0"/>
          <c:extLst xmlns:c15="http://schemas.microsoft.com/office/drawing/2012/chart">
            <c:ext xmlns:c16="http://schemas.microsoft.com/office/drawing/2014/chart" uri="{C3380CC4-5D6E-409C-BE32-E72D297353CC}">
              <c16:uniqueId val="{0000000A-0C12-4636-9490-30FCA077BE0C}"/>
            </c:ext>
          </c:extLst>
        </c:ser>
        <c:ser>
          <c:idx val="7"/>
          <c:order val="7"/>
          <c:tx>
            <c:strRef>
              <c:f>'C7c. WomenRights'!$A$15</c:f>
              <c:strCache>
                <c:ptCount val="1"/>
                <c:pt idx="0">
                  <c:v>Dadra and Nagar Haveli</c:v>
                </c:pt>
              </c:strCache>
              <c:extLst xmlns:c15="http://schemas.microsoft.com/office/drawing/2012/chart"/>
            </c:strRef>
          </c:tx>
          <c:spPr>
            <a:ln w="28575" cap="rnd">
              <a:solidFill>
                <a:schemeClr val="accent2">
                  <a:lumMod val="6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WomenRights'!$B$15:$D$15</c:f>
              <c:extLst xmlns:c15="http://schemas.microsoft.com/office/drawing/2012/chart"/>
            </c:numRef>
          </c:val>
          <c:smooth val="0"/>
          <c:extLst xmlns:c15="http://schemas.microsoft.com/office/drawing/2012/chart">
            <c:ext xmlns:c16="http://schemas.microsoft.com/office/drawing/2014/chart" uri="{C3380CC4-5D6E-409C-BE32-E72D297353CC}">
              <c16:uniqueId val="{0000000B-0C12-4636-9490-30FCA077BE0C}"/>
            </c:ext>
          </c:extLst>
        </c:ser>
        <c:ser>
          <c:idx val="8"/>
          <c:order val="8"/>
          <c:tx>
            <c:strRef>
              <c:f>'C7c. WomenRights'!$A$16</c:f>
              <c:strCache>
                <c:ptCount val="1"/>
                <c:pt idx="0">
                  <c:v>Daman and Diu</c:v>
                </c:pt>
              </c:strCache>
              <c:extLst xmlns:c15="http://schemas.microsoft.com/office/drawing/2012/chart"/>
            </c:strRef>
          </c:tx>
          <c:spPr>
            <a:ln w="28575" cap="rnd">
              <a:solidFill>
                <a:schemeClr val="accent3">
                  <a:lumMod val="6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WomenRights'!$B$16:$D$16</c:f>
              <c:extLst xmlns:c15="http://schemas.microsoft.com/office/drawing/2012/chart"/>
            </c:numRef>
          </c:val>
          <c:smooth val="0"/>
          <c:extLst xmlns:c15="http://schemas.microsoft.com/office/drawing/2012/chart">
            <c:ext xmlns:c16="http://schemas.microsoft.com/office/drawing/2014/chart" uri="{C3380CC4-5D6E-409C-BE32-E72D297353CC}">
              <c16:uniqueId val="{0000000C-0C12-4636-9490-30FCA077BE0C}"/>
            </c:ext>
          </c:extLst>
        </c:ser>
        <c:ser>
          <c:idx val="9"/>
          <c:order val="9"/>
          <c:tx>
            <c:strRef>
              <c:f>'C7c. WomenRights'!$A$17</c:f>
              <c:strCache>
                <c:ptCount val="1"/>
                <c:pt idx="0">
                  <c:v>Delhi</c:v>
                </c:pt>
              </c:strCache>
              <c:extLst xmlns:c15="http://schemas.microsoft.com/office/drawing/2012/chart"/>
            </c:strRef>
          </c:tx>
          <c:spPr>
            <a:ln w="28575" cap="rnd">
              <a:solidFill>
                <a:schemeClr val="accent4">
                  <a:lumMod val="6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WomenRights'!$B$17:$D$17</c:f>
              <c:extLst xmlns:c15="http://schemas.microsoft.com/office/drawing/2012/chart"/>
            </c:numRef>
          </c:val>
          <c:smooth val="0"/>
          <c:extLst xmlns:c15="http://schemas.microsoft.com/office/drawing/2012/chart">
            <c:ext xmlns:c16="http://schemas.microsoft.com/office/drawing/2014/chart" uri="{C3380CC4-5D6E-409C-BE32-E72D297353CC}">
              <c16:uniqueId val="{0000000D-0C12-4636-9490-30FCA077BE0C}"/>
            </c:ext>
          </c:extLst>
        </c:ser>
        <c:ser>
          <c:idx val="10"/>
          <c:order val="10"/>
          <c:tx>
            <c:strRef>
              <c:f>'C7c. WomenRights'!$A$18</c:f>
              <c:strCache>
                <c:ptCount val="1"/>
                <c:pt idx="0">
                  <c:v>Goa</c:v>
                </c:pt>
              </c:strCache>
              <c:extLst xmlns:c15="http://schemas.microsoft.com/office/drawing/2012/chart"/>
            </c:strRef>
          </c:tx>
          <c:spPr>
            <a:ln w="28575" cap="rnd">
              <a:solidFill>
                <a:schemeClr val="accent5">
                  <a:lumMod val="6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WomenRights'!$B$18:$D$18</c:f>
              <c:extLst xmlns:c15="http://schemas.microsoft.com/office/drawing/2012/chart"/>
            </c:numRef>
          </c:val>
          <c:smooth val="0"/>
          <c:extLst xmlns:c15="http://schemas.microsoft.com/office/drawing/2012/chart">
            <c:ext xmlns:c16="http://schemas.microsoft.com/office/drawing/2014/chart" uri="{C3380CC4-5D6E-409C-BE32-E72D297353CC}">
              <c16:uniqueId val="{0000000E-0C12-4636-9490-30FCA077BE0C}"/>
            </c:ext>
          </c:extLst>
        </c:ser>
        <c:ser>
          <c:idx val="11"/>
          <c:order val="11"/>
          <c:tx>
            <c:strRef>
              <c:f>'C7c. WomenRights'!$A$19</c:f>
              <c:strCache>
                <c:ptCount val="1"/>
                <c:pt idx="0">
                  <c:v>Gujarat</c:v>
                </c:pt>
              </c:strCache>
              <c:extLst xmlns:c15="http://schemas.microsoft.com/office/drawing/2012/chart"/>
            </c:strRef>
          </c:tx>
          <c:spPr>
            <a:ln w="28575" cap="rnd">
              <a:solidFill>
                <a:schemeClr val="accent6">
                  <a:lumMod val="6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WomenRights'!$B$19:$D$19</c:f>
              <c:extLst xmlns:c15="http://schemas.microsoft.com/office/drawing/2012/chart"/>
            </c:numRef>
          </c:val>
          <c:smooth val="0"/>
          <c:extLst xmlns:c15="http://schemas.microsoft.com/office/drawing/2012/chart">
            <c:ext xmlns:c16="http://schemas.microsoft.com/office/drawing/2014/chart" uri="{C3380CC4-5D6E-409C-BE32-E72D297353CC}">
              <c16:uniqueId val="{0000000F-0C12-4636-9490-30FCA077BE0C}"/>
            </c:ext>
          </c:extLst>
        </c:ser>
        <c:ser>
          <c:idx val="12"/>
          <c:order val="12"/>
          <c:tx>
            <c:strRef>
              <c:f>'C7c. WomenRights'!$A$20</c:f>
              <c:strCache>
                <c:ptCount val="1"/>
                <c:pt idx="0">
                  <c:v>Haryana</c:v>
                </c:pt>
              </c:strCache>
              <c:extLst xmlns:c15="http://schemas.microsoft.com/office/drawing/2012/chart"/>
            </c:strRef>
          </c:tx>
          <c:spPr>
            <a:ln w="28575" cap="rnd">
              <a:solidFill>
                <a:schemeClr val="accent1">
                  <a:lumMod val="80000"/>
                  <a:lumOff val="2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WomenRights'!$B$20:$D$20</c:f>
              <c:extLst xmlns:c15="http://schemas.microsoft.com/office/drawing/2012/chart"/>
            </c:numRef>
          </c:val>
          <c:smooth val="0"/>
          <c:extLst xmlns:c15="http://schemas.microsoft.com/office/drawing/2012/chart">
            <c:ext xmlns:c16="http://schemas.microsoft.com/office/drawing/2014/chart" uri="{C3380CC4-5D6E-409C-BE32-E72D297353CC}">
              <c16:uniqueId val="{00000010-0C12-4636-9490-30FCA077BE0C}"/>
            </c:ext>
          </c:extLst>
        </c:ser>
        <c:ser>
          <c:idx val="13"/>
          <c:order val="13"/>
          <c:tx>
            <c:strRef>
              <c:f>'C7c. WomenRights'!$A$21</c:f>
              <c:strCache>
                <c:ptCount val="1"/>
                <c:pt idx="0">
                  <c:v>Himachal Pradesh</c:v>
                </c:pt>
              </c:strCache>
              <c:extLst xmlns:c15="http://schemas.microsoft.com/office/drawing/2012/chart"/>
            </c:strRef>
          </c:tx>
          <c:spPr>
            <a:ln w="28575" cap="rnd">
              <a:solidFill>
                <a:schemeClr val="accent2">
                  <a:lumMod val="80000"/>
                  <a:lumOff val="2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WomenRights'!$B$21:$D$21</c:f>
              <c:extLst xmlns:c15="http://schemas.microsoft.com/office/drawing/2012/chart"/>
            </c:numRef>
          </c:val>
          <c:smooth val="0"/>
          <c:extLst xmlns:c15="http://schemas.microsoft.com/office/drawing/2012/chart">
            <c:ext xmlns:c16="http://schemas.microsoft.com/office/drawing/2014/chart" uri="{C3380CC4-5D6E-409C-BE32-E72D297353CC}">
              <c16:uniqueId val="{00000011-0C12-4636-9490-30FCA077BE0C}"/>
            </c:ext>
          </c:extLst>
        </c:ser>
        <c:ser>
          <c:idx val="14"/>
          <c:order val="14"/>
          <c:tx>
            <c:strRef>
              <c:f>'C7c. WomenRights'!$A$22</c:f>
              <c:strCache>
                <c:ptCount val="1"/>
                <c:pt idx="0">
                  <c:v>Jammu and Kashmir</c:v>
                </c:pt>
              </c:strCache>
              <c:extLst xmlns:c15="http://schemas.microsoft.com/office/drawing/2012/chart"/>
            </c:strRef>
          </c:tx>
          <c:spPr>
            <a:ln w="28575" cap="rnd">
              <a:solidFill>
                <a:schemeClr val="accent3">
                  <a:lumMod val="80000"/>
                  <a:lumOff val="2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WomenRights'!$B$22:$D$22</c:f>
              <c:extLst xmlns:c15="http://schemas.microsoft.com/office/drawing/2012/chart"/>
            </c:numRef>
          </c:val>
          <c:smooth val="0"/>
          <c:extLst xmlns:c15="http://schemas.microsoft.com/office/drawing/2012/chart">
            <c:ext xmlns:c16="http://schemas.microsoft.com/office/drawing/2014/chart" uri="{C3380CC4-5D6E-409C-BE32-E72D297353CC}">
              <c16:uniqueId val="{00000012-0C12-4636-9490-30FCA077BE0C}"/>
            </c:ext>
          </c:extLst>
        </c:ser>
        <c:ser>
          <c:idx val="15"/>
          <c:order val="15"/>
          <c:tx>
            <c:strRef>
              <c:f>'C7c. WomenRights'!$A$23</c:f>
              <c:strCache>
                <c:ptCount val="1"/>
                <c:pt idx="0">
                  <c:v>Jharkhand</c:v>
                </c:pt>
              </c:strCache>
              <c:extLst xmlns:c15="http://schemas.microsoft.com/office/drawing/2012/chart"/>
            </c:strRef>
          </c:tx>
          <c:spPr>
            <a:ln w="28575" cap="rnd">
              <a:solidFill>
                <a:schemeClr val="accent4">
                  <a:lumMod val="80000"/>
                  <a:lumOff val="2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WomenRights'!$B$23:$D$23</c:f>
              <c:extLst xmlns:c15="http://schemas.microsoft.com/office/drawing/2012/chart"/>
            </c:numRef>
          </c:val>
          <c:smooth val="0"/>
          <c:extLst xmlns:c15="http://schemas.microsoft.com/office/drawing/2012/chart">
            <c:ext xmlns:c16="http://schemas.microsoft.com/office/drawing/2014/chart" uri="{C3380CC4-5D6E-409C-BE32-E72D297353CC}">
              <c16:uniqueId val="{00000013-0C12-4636-9490-30FCA077BE0C}"/>
            </c:ext>
          </c:extLst>
        </c:ser>
        <c:ser>
          <c:idx val="16"/>
          <c:order val="16"/>
          <c:tx>
            <c:strRef>
              <c:f>'C7c. WomenRights'!$A$24</c:f>
              <c:strCache>
                <c:ptCount val="1"/>
                <c:pt idx="0">
                  <c:v>Karnataka</c:v>
                </c:pt>
              </c:strCache>
              <c:extLst xmlns:c15="http://schemas.microsoft.com/office/drawing/2012/chart"/>
            </c:strRef>
          </c:tx>
          <c:spPr>
            <a:ln w="28575" cap="rnd">
              <a:solidFill>
                <a:schemeClr val="accent5">
                  <a:lumMod val="80000"/>
                  <a:lumOff val="2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WomenRights'!$B$24:$D$24</c:f>
              <c:extLst xmlns:c15="http://schemas.microsoft.com/office/drawing/2012/chart"/>
            </c:numRef>
          </c:val>
          <c:smooth val="0"/>
          <c:extLst xmlns:c15="http://schemas.microsoft.com/office/drawing/2012/chart">
            <c:ext xmlns:c16="http://schemas.microsoft.com/office/drawing/2014/chart" uri="{C3380CC4-5D6E-409C-BE32-E72D297353CC}">
              <c16:uniqueId val="{00000014-0C12-4636-9490-30FCA077BE0C}"/>
            </c:ext>
          </c:extLst>
        </c:ser>
        <c:ser>
          <c:idx val="17"/>
          <c:order val="17"/>
          <c:tx>
            <c:strRef>
              <c:f>'C7c. WomenRights'!$A$25</c:f>
              <c:strCache>
                <c:ptCount val="1"/>
                <c:pt idx="0">
                  <c:v>Kerala</c:v>
                </c:pt>
              </c:strCache>
            </c:strRef>
          </c:tx>
          <c:spPr>
            <a:ln w="28575" cap="rnd">
              <a:solidFill>
                <a:schemeClr val="accent4"/>
              </a:solidFill>
              <a:round/>
            </a:ln>
            <a:effectLst/>
          </c:spPr>
          <c:marker>
            <c:symbol val="none"/>
          </c:marker>
          <c:cat>
            <c:strRef>
              <c:f>'C7c. WomenRights'!$B$7:$D$7</c:f>
              <c:strCache>
                <c:ptCount val="3"/>
                <c:pt idx="0">
                  <c:v>2010-11</c:v>
                </c:pt>
                <c:pt idx="1">
                  <c:v>2011-12</c:v>
                </c:pt>
                <c:pt idx="2">
                  <c:v>2012-13</c:v>
                </c:pt>
              </c:strCache>
            </c:strRef>
          </c:cat>
          <c:val>
            <c:numRef>
              <c:f>'C7c. WomenRights'!$B$25:$D$25</c:f>
              <c:numCache>
                <c:formatCode>General</c:formatCode>
                <c:ptCount val="3"/>
                <c:pt idx="0">
                  <c:v>15</c:v>
                </c:pt>
                <c:pt idx="1">
                  <c:v>17</c:v>
                </c:pt>
                <c:pt idx="2">
                  <c:v>13</c:v>
                </c:pt>
              </c:numCache>
            </c:numRef>
          </c:val>
          <c:smooth val="0"/>
          <c:extLst>
            <c:ext xmlns:c16="http://schemas.microsoft.com/office/drawing/2014/chart" uri="{C3380CC4-5D6E-409C-BE32-E72D297353CC}">
              <c16:uniqueId val="{00000003-0C12-4636-9490-30FCA077BE0C}"/>
            </c:ext>
          </c:extLst>
        </c:ser>
        <c:ser>
          <c:idx val="18"/>
          <c:order val="18"/>
          <c:tx>
            <c:strRef>
              <c:f>'C7c. WomenRights'!$A$26</c:f>
              <c:strCache>
                <c:ptCount val="1"/>
                <c:pt idx="0">
                  <c:v>Lakshadweep</c:v>
                </c:pt>
              </c:strCache>
              <c:extLst xmlns:c15="http://schemas.microsoft.com/office/drawing/2012/chart"/>
            </c:strRef>
          </c:tx>
          <c:spPr>
            <a:ln w="28575" cap="rnd">
              <a:solidFill>
                <a:schemeClr val="accent1">
                  <a:lumMod val="8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WomenRights'!$B$26:$D$26</c:f>
              <c:extLst xmlns:c15="http://schemas.microsoft.com/office/drawing/2012/chart"/>
            </c:numRef>
          </c:val>
          <c:smooth val="0"/>
          <c:extLst xmlns:c15="http://schemas.microsoft.com/office/drawing/2012/chart">
            <c:ext xmlns:c16="http://schemas.microsoft.com/office/drawing/2014/chart" uri="{C3380CC4-5D6E-409C-BE32-E72D297353CC}">
              <c16:uniqueId val="{00000015-0C12-4636-9490-30FCA077BE0C}"/>
            </c:ext>
          </c:extLst>
        </c:ser>
        <c:ser>
          <c:idx val="19"/>
          <c:order val="19"/>
          <c:tx>
            <c:strRef>
              <c:f>'C7c. WomenRights'!$A$27</c:f>
              <c:strCache>
                <c:ptCount val="1"/>
                <c:pt idx="0">
                  <c:v>Madhya Pradesh</c:v>
                </c:pt>
              </c:strCache>
              <c:extLst xmlns:c15="http://schemas.microsoft.com/office/drawing/2012/chart"/>
            </c:strRef>
          </c:tx>
          <c:spPr>
            <a:ln w="28575" cap="rnd">
              <a:solidFill>
                <a:schemeClr val="accent2">
                  <a:lumMod val="8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WomenRights'!$B$27:$D$27</c:f>
              <c:extLst xmlns:c15="http://schemas.microsoft.com/office/drawing/2012/chart"/>
            </c:numRef>
          </c:val>
          <c:smooth val="0"/>
          <c:extLst xmlns:c15="http://schemas.microsoft.com/office/drawing/2012/chart">
            <c:ext xmlns:c16="http://schemas.microsoft.com/office/drawing/2014/chart" uri="{C3380CC4-5D6E-409C-BE32-E72D297353CC}">
              <c16:uniqueId val="{00000004-0C12-4636-9490-30FCA077BE0C}"/>
            </c:ext>
          </c:extLst>
        </c:ser>
        <c:ser>
          <c:idx val="20"/>
          <c:order val="20"/>
          <c:tx>
            <c:strRef>
              <c:f>'C7c. WomenRights'!$A$28</c:f>
              <c:strCache>
                <c:ptCount val="1"/>
                <c:pt idx="0">
                  <c:v>Maharashtra</c:v>
                </c:pt>
              </c:strCache>
              <c:extLst xmlns:c15="http://schemas.microsoft.com/office/drawing/2012/chart"/>
            </c:strRef>
          </c:tx>
          <c:spPr>
            <a:ln w="28575" cap="rnd">
              <a:solidFill>
                <a:schemeClr val="accent3">
                  <a:lumMod val="8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WomenRights'!$B$28:$D$28</c:f>
              <c:extLst xmlns:c15="http://schemas.microsoft.com/office/drawing/2012/chart"/>
            </c:numRef>
          </c:val>
          <c:smooth val="0"/>
          <c:extLst xmlns:c15="http://schemas.microsoft.com/office/drawing/2012/chart">
            <c:ext xmlns:c16="http://schemas.microsoft.com/office/drawing/2014/chart" uri="{C3380CC4-5D6E-409C-BE32-E72D297353CC}">
              <c16:uniqueId val="{00000016-0C12-4636-9490-30FCA077BE0C}"/>
            </c:ext>
          </c:extLst>
        </c:ser>
        <c:ser>
          <c:idx val="21"/>
          <c:order val="21"/>
          <c:tx>
            <c:strRef>
              <c:f>'C7c. WomenRights'!$A$29</c:f>
              <c:strCache>
                <c:ptCount val="1"/>
                <c:pt idx="0">
                  <c:v>Manipur</c:v>
                </c:pt>
              </c:strCache>
              <c:extLst xmlns:c15="http://schemas.microsoft.com/office/drawing/2012/chart"/>
            </c:strRef>
          </c:tx>
          <c:spPr>
            <a:ln w="28575" cap="rnd">
              <a:solidFill>
                <a:schemeClr val="accent4">
                  <a:lumMod val="8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WomenRights'!$B$29:$D$29</c:f>
              <c:extLst xmlns:c15="http://schemas.microsoft.com/office/drawing/2012/chart"/>
            </c:numRef>
          </c:val>
          <c:smooth val="0"/>
          <c:extLst xmlns:c15="http://schemas.microsoft.com/office/drawing/2012/chart">
            <c:ext xmlns:c16="http://schemas.microsoft.com/office/drawing/2014/chart" uri="{C3380CC4-5D6E-409C-BE32-E72D297353CC}">
              <c16:uniqueId val="{00000017-0C12-4636-9490-30FCA077BE0C}"/>
            </c:ext>
          </c:extLst>
        </c:ser>
        <c:ser>
          <c:idx val="22"/>
          <c:order val="22"/>
          <c:tx>
            <c:strRef>
              <c:f>'C7c. WomenRights'!$A$30</c:f>
              <c:strCache>
                <c:ptCount val="1"/>
                <c:pt idx="0">
                  <c:v>Meghalaya</c:v>
                </c:pt>
              </c:strCache>
              <c:extLst xmlns:c15="http://schemas.microsoft.com/office/drawing/2012/chart"/>
            </c:strRef>
          </c:tx>
          <c:spPr>
            <a:ln w="28575" cap="rnd">
              <a:solidFill>
                <a:schemeClr val="accent5">
                  <a:lumMod val="8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WomenRights'!$B$30:$D$30</c:f>
              <c:extLst xmlns:c15="http://schemas.microsoft.com/office/drawing/2012/chart"/>
            </c:numRef>
          </c:val>
          <c:smooth val="0"/>
          <c:extLst xmlns:c15="http://schemas.microsoft.com/office/drawing/2012/chart">
            <c:ext xmlns:c16="http://schemas.microsoft.com/office/drawing/2014/chart" uri="{C3380CC4-5D6E-409C-BE32-E72D297353CC}">
              <c16:uniqueId val="{00000018-0C12-4636-9490-30FCA077BE0C}"/>
            </c:ext>
          </c:extLst>
        </c:ser>
        <c:ser>
          <c:idx val="23"/>
          <c:order val="23"/>
          <c:tx>
            <c:strRef>
              <c:f>'C7c. WomenRights'!$A$31</c:f>
              <c:strCache>
                <c:ptCount val="1"/>
                <c:pt idx="0">
                  <c:v>Mizoram</c:v>
                </c:pt>
              </c:strCache>
              <c:extLst xmlns:c15="http://schemas.microsoft.com/office/drawing/2012/chart"/>
            </c:strRef>
          </c:tx>
          <c:spPr>
            <a:ln w="28575" cap="rnd">
              <a:solidFill>
                <a:schemeClr val="accent6">
                  <a:lumMod val="8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WomenRights'!$B$31:$D$31</c:f>
              <c:extLst xmlns:c15="http://schemas.microsoft.com/office/drawing/2012/chart"/>
            </c:numRef>
          </c:val>
          <c:smooth val="0"/>
          <c:extLst xmlns:c15="http://schemas.microsoft.com/office/drawing/2012/chart">
            <c:ext xmlns:c16="http://schemas.microsoft.com/office/drawing/2014/chart" uri="{C3380CC4-5D6E-409C-BE32-E72D297353CC}">
              <c16:uniqueId val="{00000019-0C12-4636-9490-30FCA077BE0C}"/>
            </c:ext>
          </c:extLst>
        </c:ser>
        <c:ser>
          <c:idx val="24"/>
          <c:order val="24"/>
          <c:tx>
            <c:strRef>
              <c:f>'C7c. WomenRights'!$A$32</c:f>
              <c:strCache>
                <c:ptCount val="1"/>
                <c:pt idx="0">
                  <c:v>Nagaland</c:v>
                </c:pt>
              </c:strCache>
              <c:extLst xmlns:c15="http://schemas.microsoft.com/office/drawing/2012/chart"/>
            </c:strRef>
          </c:tx>
          <c:spPr>
            <a:ln w="28575" cap="rnd">
              <a:solidFill>
                <a:schemeClr val="accent1">
                  <a:lumMod val="60000"/>
                  <a:lumOff val="4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WomenRights'!$B$32:$D$32</c:f>
              <c:extLst xmlns:c15="http://schemas.microsoft.com/office/drawing/2012/chart"/>
            </c:numRef>
          </c:val>
          <c:smooth val="0"/>
          <c:extLst xmlns:c15="http://schemas.microsoft.com/office/drawing/2012/chart">
            <c:ext xmlns:c16="http://schemas.microsoft.com/office/drawing/2014/chart" uri="{C3380CC4-5D6E-409C-BE32-E72D297353CC}">
              <c16:uniqueId val="{0000001A-0C12-4636-9490-30FCA077BE0C}"/>
            </c:ext>
          </c:extLst>
        </c:ser>
        <c:ser>
          <c:idx val="25"/>
          <c:order val="25"/>
          <c:tx>
            <c:strRef>
              <c:f>'C7c. WomenRights'!$A$33</c:f>
              <c:strCache>
                <c:ptCount val="1"/>
                <c:pt idx="0">
                  <c:v>Odisha</c:v>
                </c:pt>
              </c:strCache>
              <c:extLst xmlns:c15="http://schemas.microsoft.com/office/drawing/2012/chart"/>
            </c:strRef>
          </c:tx>
          <c:spPr>
            <a:ln w="28575" cap="rnd">
              <a:solidFill>
                <a:schemeClr val="accent2">
                  <a:lumMod val="60000"/>
                  <a:lumOff val="4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WomenRights'!$B$33:$D$33</c:f>
              <c:extLst xmlns:c15="http://schemas.microsoft.com/office/drawing/2012/chart"/>
            </c:numRef>
          </c:val>
          <c:smooth val="0"/>
          <c:extLst xmlns:c15="http://schemas.microsoft.com/office/drawing/2012/chart">
            <c:ext xmlns:c16="http://schemas.microsoft.com/office/drawing/2014/chart" uri="{C3380CC4-5D6E-409C-BE32-E72D297353CC}">
              <c16:uniqueId val="{0000001B-0C12-4636-9490-30FCA077BE0C}"/>
            </c:ext>
          </c:extLst>
        </c:ser>
        <c:ser>
          <c:idx val="26"/>
          <c:order val="26"/>
          <c:tx>
            <c:strRef>
              <c:f>'C7c. WomenRights'!$A$34</c:f>
              <c:strCache>
                <c:ptCount val="1"/>
                <c:pt idx="0">
                  <c:v>Puducherry</c:v>
                </c:pt>
              </c:strCache>
              <c:extLst xmlns:c15="http://schemas.microsoft.com/office/drawing/2012/chart"/>
            </c:strRef>
          </c:tx>
          <c:spPr>
            <a:ln w="28575" cap="rnd">
              <a:solidFill>
                <a:schemeClr val="accent3">
                  <a:lumMod val="60000"/>
                  <a:lumOff val="4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WomenRights'!$B$34:$D$34</c:f>
              <c:extLst xmlns:c15="http://schemas.microsoft.com/office/drawing/2012/chart"/>
            </c:numRef>
          </c:val>
          <c:smooth val="0"/>
          <c:extLst xmlns:c15="http://schemas.microsoft.com/office/drawing/2012/chart">
            <c:ext xmlns:c16="http://schemas.microsoft.com/office/drawing/2014/chart" uri="{C3380CC4-5D6E-409C-BE32-E72D297353CC}">
              <c16:uniqueId val="{0000001C-0C12-4636-9490-30FCA077BE0C}"/>
            </c:ext>
          </c:extLst>
        </c:ser>
        <c:ser>
          <c:idx val="27"/>
          <c:order val="27"/>
          <c:tx>
            <c:strRef>
              <c:f>'C7c. WomenRights'!$A$35</c:f>
              <c:strCache>
                <c:ptCount val="1"/>
                <c:pt idx="0">
                  <c:v>Punjab</c:v>
                </c:pt>
              </c:strCache>
              <c:extLst xmlns:c15="http://schemas.microsoft.com/office/drawing/2012/chart"/>
            </c:strRef>
          </c:tx>
          <c:spPr>
            <a:ln w="28575" cap="rnd">
              <a:solidFill>
                <a:schemeClr val="accent4">
                  <a:lumMod val="60000"/>
                  <a:lumOff val="4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WomenRights'!$B$35:$D$35</c:f>
              <c:extLst xmlns:c15="http://schemas.microsoft.com/office/drawing/2012/chart"/>
            </c:numRef>
          </c:val>
          <c:smooth val="0"/>
          <c:extLst xmlns:c15="http://schemas.microsoft.com/office/drawing/2012/chart">
            <c:ext xmlns:c16="http://schemas.microsoft.com/office/drawing/2014/chart" uri="{C3380CC4-5D6E-409C-BE32-E72D297353CC}">
              <c16:uniqueId val="{0000001D-0C12-4636-9490-30FCA077BE0C}"/>
            </c:ext>
          </c:extLst>
        </c:ser>
        <c:ser>
          <c:idx val="28"/>
          <c:order val="28"/>
          <c:tx>
            <c:strRef>
              <c:f>'C7c. WomenRights'!$A$36</c:f>
              <c:strCache>
                <c:ptCount val="1"/>
                <c:pt idx="0">
                  <c:v>Rajasthan</c:v>
                </c:pt>
              </c:strCache>
              <c:extLst xmlns:c15="http://schemas.microsoft.com/office/drawing/2012/chart"/>
            </c:strRef>
          </c:tx>
          <c:spPr>
            <a:ln w="28575" cap="rnd">
              <a:solidFill>
                <a:schemeClr val="accent5"/>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WomenRights'!$B$36:$D$36</c:f>
              <c:numCache>
                <c:formatCode>General</c:formatCode>
                <c:ptCount val="3"/>
                <c:pt idx="0">
                  <c:v>193</c:v>
                </c:pt>
                <c:pt idx="1">
                  <c:v>261</c:v>
                </c:pt>
                <c:pt idx="2">
                  <c:v>278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E-0C12-4636-9490-30FCA077BE0C}"/>
            </c:ext>
          </c:extLst>
        </c:ser>
        <c:ser>
          <c:idx val="29"/>
          <c:order val="29"/>
          <c:tx>
            <c:strRef>
              <c:f>'C7c. WomenRights'!$A$37</c:f>
              <c:strCache>
                <c:ptCount val="1"/>
                <c:pt idx="0">
                  <c:v>Sikkim</c:v>
                </c:pt>
              </c:strCache>
              <c:extLst xmlns:c15="http://schemas.microsoft.com/office/drawing/2012/chart"/>
            </c:strRef>
          </c:tx>
          <c:spPr>
            <a:ln w="28575" cap="rnd">
              <a:solidFill>
                <a:schemeClr val="accent6">
                  <a:lumMod val="60000"/>
                  <a:lumOff val="4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WomenRights'!$B$37:$D$37</c:f>
              <c:extLst xmlns:c15="http://schemas.microsoft.com/office/drawing/2012/chart"/>
            </c:numRef>
          </c:val>
          <c:smooth val="0"/>
          <c:extLst xmlns:c15="http://schemas.microsoft.com/office/drawing/2012/chart">
            <c:ext xmlns:c16="http://schemas.microsoft.com/office/drawing/2014/chart" uri="{C3380CC4-5D6E-409C-BE32-E72D297353CC}">
              <c16:uniqueId val="{0000001F-0C12-4636-9490-30FCA077BE0C}"/>
            </c:ext>
          </c:extLst>
        </c:ser>
        <c:ser>
          <c:idx val="30"/>
          <c:order val="30"/>
          <c:tx>
            <c:strRef>
              <c:f>'C7c. WomenRights'!$A$38</c:f>
              <c:strCache>
                <c:ptCount val="1"/>
                <c:pt idx="0">
                  <c:v>Tamil Nadu</c:v>
                </c:pt>
              </c:strCache>
              <c:extLst xmlns:c15="http://schemas.microsoft.com/office/drawing/2012/chart"/>
            </c:strRef>
          </c:tx>
          <c:spPr>
            <a:ln w="28575" cap="rnd">
              <a:solidFill>
                <a:schemeClr val="accent1">
                  <a:lumMod val="5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WomenRights'!$B$38:$D$38</c:f>
              <c:extLst xmlns:c15="http://schemas.microsoft.com/office/drawing/2012/chart"/>
            </c:numRef>
          </c:val>
          <c:smooth val="0"/>
          <c:extLst xmlns:c15="http://schemas.microsoft.com/office/drawing/2012/chart">
            <c:ext xmlns:c16="http://schemas.microsoft.com/office/drawing/2014/chart" uri="{C3380CC4-5D6E-409C-BE32-E72D297353CC}">
              <c16:uniqueId val="{00000020-0C12-4636-9490-30FCA077BE0C}"/>
            </c:ext>
          </c:extLst>
        </c:ser>
        <c:ser>
          <c:idx val="31"/>
          <c:order val="31"/>
          <c:tx>
            <c:strRef>
              <c:f>'C7c. WomenRights'!$A$39</c:f>
              <c:strCache>
                <c:ptCount val="1"/>
                <c:pt idx="0">
                  <c:v>Tripura</c:v>
                </c:pt>
              </c:strCache>
              <c:extLst xmlns:c15="http://schemas.microsoft.com/office/drawing/2012/chart"/>
            </c:strRef>
          </c:tx>
          <c:spPr>
            <a:ln w="28575" cap="rnd">
              <a:solidFill>
                <a:schemeClr val="accent2">
                  <a:lumMod val="5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WomenRights'!$B$39:$D$39</c:f>
              <c:extLst xmlns:c15="http://schemas.microsoft.com/office/drawing/2012/chart"/>
            </c:numRef>
          </c:val>
          <c:smooth val="0"/>
          <c:extLst xmlns:c15="http://schemas.microsoft.com/office/drawing/2012/chart">
            <c:ext xmlns:c16="http://schemas.microsoft.com/office/drawing/2014/chart" uri="{C3380CC4-5D6E-409C-BE32-E72D297353CC}">
              <c16:uniqueId val="{00000021-0C12-4636-9490-30FCA077BE0C}"/>
            </c:ext>
          </c:extLst>
        </c:ser>
        <c:ser>
          <c:idx val="32"/>
          <c:order val="32"/>
          <c:tx>
            <c:strRef>
              <c:f>'C7c. WomenRights'!$A$40</c:f>
              <c:strCache>
                <c:ptCount val="1"/>
                <c:pt idx="0">
                  <c:v>Uttar Pradesh</c:v>
                </c:pt>
              </c:strCache>
              <c:extLst xmlns:c15="http://schemas.microsoft.com/office/drawing/2012/chart"/>
            </c:strRef>
          </c:tx>
          <c:spPr>
            <a:ln w="28575" cap="rnd">
              <a:solidFill>
                <a:schemeClr val="accent3">
                  <a:lumMod val="5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WomenRights'!$B$40:$D$40</c:f>
              <c:extLst xmlns:c15="http://schemas.microsoft.com/office/drawing/2012/chart"/>
            </c:numRef>
          </c:val>
          <c:smooth val="0"/>
          <c:extLst xmlns:c15="http://schemas.microsoft.com/office/drawing/2012/chart">
            <c:ext xmlns:c16="http://schemas.microsoft.com/office/drawing/2014/chart" uri="{C3380CC4-5D6E-409C-BE32-E72D297353CC}">
              <c16:uniqueId val="{00000005-0C12-4636-9490-30FCA077BE0C}"/>
            </c:ext>
          </c:extLst>
        </c:ser>
        <c:ser>
          <c:idx val="33"/>
          <c:order val="33"/>
          <c:tx>
            <c:strRef>
              <c:f>'C7c. WomenRights'!$A$41</c:f>
              <c:strCache>
                <c:ptCount val="1"/>
                <c:pt idx="0">
                  <c:v>Uttarakhand</c:v>
                </c:pt>
              </c:strCache>
              <c:extLst xmlns:c15="http://schemas.microsoft.com/office/drawing/2012/chart"/>
            </c:strRef>
          </c:tx>
          <c:spPr>
            <a:ln w="28575" cap="rnd">
              <a:solidFill>
                <a:schemeClr val="accent4">
                  <a:lumMod val="5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WomenRights'!$B$41:$D$41</c:f>
              <c:extLst xmlns:c15="http://schemas.microsoft.com/office/drawing/2012/chart"/>
            </c:numRef>
          </c:val>
          <c:smooth val="0"/>
          <c:extLst xmlns:c15="http://schemas.microsoft.com/office/drawing/2012/chart">
            <c:ext xmlns:c16="http://schemas.microsoft.com/office/drawing/2014/chart" uri="{C3380CC4-5D6E-409C-BE32-E72D297353CC}">
              <c16:uniqueId val="{00000022-0C12-4636-9490-30FCA077BE0C}"/>
            </c:ext>
          </c:extLst>
        </c:ser>
        <c:ser>
          <c:idx val="34"/>
          <c:order val="34"/>
          <c:tx>
            <c:strRef>
              <c:f>'C7c. WomenRights'!$A$42</c:f>
              <c:strCache>
                <c:ptCount val="1"/>
                <c:pt idx="0">
                  <c:v>West Bengal</c:v>
                </c:pt>
              </c:strCache>
              <c:extLst xmlns:c15="http://schemas.microsoft.com/office/drawing/2012/chart"/>
            </c:strRef>
          </c:tx>
          <c:spPr>
            <a:ln w="28575" cap="rnd">
              <a:solidFill>
                <a:schemeClr val="accent5">
                  <a:lumMod val="5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WomenRights'!$B$42:$D$42</c:f>
              <c:extLst xmlns:c15="http://schemas.microsoft.com/office/drawing/2012/chart"/>
            </c:numRef>
          </c:val>
          <c:smooth val="0"/>
          <c:extLst xmlns:c15="http://schemas.microsoft.com/office/drawing/2012/chart">
            <c:ext xmlns:c16="http://schemas.microsoft.com/office/drawing/2014/chart" uri="{C3380CC4-5D6E-409C-BE32-E72D297353CC}">
              <c16:uniqueId val="{00000023-0C12-4636-9490-30FCA077BE0C}"/>
            </c:ext>
          </c:extLst>
        </c:ser>
        <c:ser>
          <c:idx val="35"/>
          <c:order val="35"/>
          <c:tx>
            <c:strRef>
              <c:f>'C7c. WomenRights'!$A$43</c:f>
              <c:strCache>
                <c:ptCount val="1"/>
                <c:pt idx="0">
                  <c:v>India</c:v>
                </c:pt>
              </c:strCache>
              <c:extLst xmlns:c15="http://schemas.microsoft.com/office/drawing/2012/chart"/>
            </c:strRef>
          </c:tx>
          <c:spPr>
            <a:ln w="28575" cap="rnd">
              <a:solidFill>
                <a:schemeClr val="accent6">
                  <a:lumMod val="50000"/>
                </a:schemeClr>
              </a:solidFill>
              <a:round/>
            </a:ln>
            <a:effectLst/>
          </c:spPr>
          <c:marker>
            <c:symbol val="none"/>
          </c:marker>
          <c:cat>
            <c:strRef>
              <c:f>'C7c. WomenRights'!$B$7:$D$7</c:f>
              <c:strCache>
                <c:ptCount val="3"/>
                <c:pt idx="0">
                  <c:v>2010-11</c:v>
                </c:pt>
                <c:pt idx="1">
                  <c:v>2011-12</c:v>
                </c:pt>
                <c:pt idx="2">
                  <c:v>2012-13</c:v>
                </c:pt>
              </c:strCache>
              <c:extLst xmlns:c15="http://schemas.microsoft.com/office/drawing/2012/chart"/>
            </c:strRef>
          </c:cat>
          <c:val>
            <c:numRef>
              <c:f>'C7c. WomenRights'!$B$43:$D$43</c:f>
              <c:extLst xmlns:c15="http://schemas.microsoft.com/office/drawing/2012/chart"/>
            </c:numRef>
          </c:val>
          <c:smooth val="0"/>
          <c:extLst xmlns:c15="http://schemas.microsoft.com/office/drawing/2012/chart">
            <c:ext xmlns:c16="http://schemas.microsoft.com/office/drawing/2014/chart" uri="{C3380CC4-5D6E-409C-BE32-E72D297353CC}">
              <c16:uniqueId val="{00000006-0C12-4636-9490-30FCA077BE0C}"/>
            </c:ext>
          </c:extLst>
        </c:ser>
        <c:dLbls>
          <c:showLegendKey val="0"/>
          <c:showVal val="0"/>
          <c:showCatName val="0"/>
          <c:showSerName val="0"/>
          <c:showPercent val="0"/>
          <c:showBubbleSize val="0"/>
        </c:dLbls>
        <c:smooth val="0"/>
        <c:axId val="1643475136"/>
        <c:axId val="1643479616"/>
        <c:extLst/>
      </c:lineChart>
      <c:catAx>
        <c:axId val="164347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3479616"/>
        <c:crosses val="autoZero"/>
        <c:auto val="1"/>
        <c:lblAlgn val="ctr"/>
        <c:lblOffset val="100"/>
        <c:noMultiLvlLbl val="0"/>
      </c:catAx>
      <c:valAx>
        <c:axId val="16434796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Number of violations</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3475136"/>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'D1. LaborForce'!$A$6</c:f>
          <c:strCache>
            <c:ptCount val="1"/>
            <c:pt idx="0">
              <c:v>D1. Rate of Workforce Participation (2011)</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184349427562504E-2"/>
          <c:y val="0.12752985667712799"/>
          <c:w val="0.91669359728451805"/>
          <c:h val="0.76148729744516697"/>
        </c:manualLayout>
      </c:layout>
      <c:barChart>
        <c:barDir val="col"/>
        <c:grouping val="clustered"/>
        <c:varyColors val="0"/>
        <c:ser>
          <c:idx val="0"/>
          <c:order val="0"/>
          <c:tx>
            <c:strRef>
              <c:f>'D1. LaborForce'!$B$8</c:f>
              <c:strCache>
                <c:ptCount val="1"/>
                <c:pt idx="0">
                  <c:v>Female (Rural)</c:v>
                </c:pt>
              </c:strCache>
            </c:strRef>
          </c:tx>
          <c:spPr>
            <a:pattFill prst="dkDnDiag">
              <a:fgClr>
                <a:schemeClr val="accent1"/>
              </a:fgClr>
              <a:bgClr>
                <a:schemeClr val="bg1"/>
              </a:bgClr>
            </a:pattFill>
            <a:ln>
              <a:solidFill>
                <a:schemeClr val="accent1"/>
              </a:solidFill>
            </a:ln>
            <a:effectLst/>
          </c:spPr>
          <c:invertIfNegative val="0"/>
          <c:dPt>
            <c:idx val="1"/>
            <c:invertIfNegative val="0"/>
            <c:bubble3D val="0"/>
            <c:spPr>
              <a:pattFill prst="dkDnDiag">
                <a:fgClr>
                  <a:schemeClr val="accent2"/>
                </a:fgClr>
                <a:bgClr>
                  <a:schemeClr val="bg1"/>
                </a:bgClr>
              </a:pattFill>
              <a:ln>
                <a:solidFill>
                  <a:schemeClr val="accent2"/>
                </a:solidFill>
              </a:ln>
              <a:effectLst/>
            </c:spPr>
            <c:extLst>
              <c:ext xmlns:c16="http://schemas.microsoft.com/office/drawing/2014/chart" uri="{C3380CC4-5D6E-409C-BE32-E72D297353CC}">
                <c16:uniqueId val="{00000001-1EBD-4467-982E-867082A4211C}"/>
              </c:ext>
            </c:extLst>
          </c:dPt>
          <c:dPt>
            <c:idx val="2"/>
            <c:invertIfNegative val="0"/>
            <c:bubble3D val="0"/>
            <c:spPr>
              <a:pattFill prst="dkDnDiag">
                <a:fgClr>
                  <a:schemeClr val="accent3"/>
                </a:fgClr>
                <a:bgClr>
                  <a:schemeClr val="bg1"/>
                </a:bgClr>
              </a:pattFill>
              <a:ln>
                <a:solidFill>
                  <a:schemeClr val="accent3"/>
                </a:solidFill>
              </a:ln>
              <a:effectLst/>
            </c:spPr>
            <c:extLst>
              <c:ext xmlns:c16="http://schemas.microsoft.com/office/drawing/2014/chart" uri="{C3380CC4-5D6E-409C-BE32-E72D297353CC}">
                <c16:uniqueId val="{00000003-1EBD-4467-982E-867082A4211C}"/>
              </c:ext>
            </c:extLst>
          </c:dPt>
          <c:dPt>
            <c:idx val="3"/>
            <c:invertIfNegative val="0"/>
            <c:bubble3D val="0"/>
            <c:spPr>
              <a:pattFill prst="dkDnDiag">
                <a:fgClr>
                  <a:schemeClr val="accent4"/>
                </a:fgClr>
                <a:bgClr>
                  <a:schemeClr val="bg1"/>
                </a:bgClr>
              </a:pattFill>
              <a:ln>
                <a:solidFill>
                  <a:schemeClr val="accent4"/>
                </a:solidFill>
              </a:ln>
              <a:effectLst/>
            </c:spPr>
            <c:extLst>
              <c:ext xmlns:c16="http://schemas.microsoft.com/office/drawing/2014/chart" uri="{C3380CC4-5D6E-409C-BE32-E72D297353CC}">
                <c16:uniqueId val="{00000001-EBBD-4635-ADA5-4CBAB5ADFF82}"/>
              </c:ext>
            </c:extLst>
          </c:dPt>
          <c:dPt>
            <c:idx val="4"/>
            <c:invertIfNegative val="0"/>
            <c:bubble3D val="0"/>
            <c:spPr>
              <a:pattFill prst="dkDnDiag">
                <a:fgClr>
                  <a:schemeClr val="accent5"/>
                </a:fgClr>
                <a:bgClr>
                  <a:schemeClr val="bg1"/>
                </a:bgClr>
              </a:pattFill>
              <a:ln>
                <a:solidFill>
                  <a:schemeClr val="accent5"/>
                </a:solidFill>
              </a:ln>
              <a:effectLst/>
            </c:spPr>
            <c:extLst>
              <c:ext xmlns:c16="http://schemas.microsoft.com/office/drawing/2014/chart" uri="{C3380CC4-5D6E-409C-BE32-E72D297353CC}">
                <c16:uniqueId val="{00000003-EBBD-4635-ADA5-4CBAB5ADFF82}"/>
              </c:ext>
            </c:extLst>
          </c:dPt>
          <c:cat>
            <c:strRef>
              <c:f>'D1. LaborForce'!$A$9:$A$44</c:f>
              <c:strCache>
                <c:ptCount val="5"/>
                <c:pt idx="0">
                  <c:v>Andhra Pradesh</c:v>
                </c:pt>
                <c:pt idx="1">
                  <c:v>Assam</c:v>
                </c:pt>
                <c:pt idx="2">
                  <c:v>Bihar</c:v>
                </c:pt>
                <c:pt idx="3">
                  <c:v>Kerala</c:v>
                </c:pt>
                <c:pt idx="4">
                  <c:v>Rajasthan</c:v>
                </c:pt>
              </c:strCache>
            </c:strRef>
          </c:cat>
          <c:val>
            <c:numRef>
              <c:f>'D1. LaborForce'!$B$9:$B$44</c:f>
              <c:numCache>
                <c:formatCode>General</c:formatCode>
                <c:ptCount val="5"/>
                <c:pt idx="0">
                  <c:v>0.44600000000000001</c:v>
                </c:pt>
                <c:pt idx="1">
                  <c:v>0.23699999999999999</c:v>
                </c:pt>
                <c:pt idx="2">
                  <c:v>0.20199999999999999</c:v>
                </c:pt>
                <c:pt idx="3">
                  <c:v>0.20199999999999999</c:v>
                </c:pt>
                <c:pt idx="4">
                  <c:v>0.42700000000000005</c:v>
                </c:pt>
              </c:numCache>
            </c:numRef>
          </c:val>
          <c:extLst>
            <c:ext xmlns:c16="http://schemas.microsoft.com/office/drawing/2014/chart" uri="{C3380CC4-5D6E-409C-BE32-E72D297353CC}">
              <c16:uniqueId val="{00000008-EBBD-4635-ADA5-4CBAB5ADFF82}"/>
            </c:ext>
          </c:extLst>
        </c:ser>
        <c:ser>
          <c:idx val="1"/>
          <c:order val="1"/>
          <c:tx>
            <c:strRef>
              <c:f>'D1. LaborForce'!$C$8</c:f>
              <c:strCache>
                <c:ptCount val="1"/>
                <c:pt idx="0">
                  <c:v>Male (Rural)</c:v>
                </c:pt>
              </c:strCache>
            </c:strRef>
          </c:tx>
          <c:spPr>
            <a:pattFill prst="dkUpDiag">
              <a:fgClr>
                <a:schemeClr val="accent1"/>
              </a:fgClr>
              <a:bgClr>
                <a:schemeClr val="bg1"/>
              </a:bgClr>
            </a:pattFill>
            <a:ln>
              <a:solidFill>
                <a:schemeClr val="accent1"/>
              </a:solidFill>
            </a:ln>
            <a:effectLst/>
          </c:spPr>
          <c:invertIfNegative val="0"/>
          <c:dPt>
            <c:idx val="1"/>
            <c:invertIfNegative val="0"/>
            <c:bubble3D val="0"/>
            <c:spPr>
              <a:pattFill prst="dkUpDiag">
                <a:fgClr>
                  <a:schemeClr val="accent2"/>
                </a:fgClr>
                <a:bgClr>
                  <a:schemeClr val="bg1"/>
                </a:bgClr>
              </a:pattFill>
              <a:ln>
                <a:solidFill>
                  <a:schemeClr val="accent2"/>
                </a:solidFill>
              </a:ln>
              <a:effectLst/>
            </c:spPr>
            <c:extLst>
              <c:ext xmlns:c16="http://schemas.microsoft.com/office/drawing/2014/chart" uri="{C3380CC4-5D6E-409C-BE32-E72D297353CC}">
                <c16:uniqueId val="{00000009-1EBD-4467-982E-867082A4211C}"/>
              </c:ext>
            </c:extLst>
          </c:dPt>
          <c:dPt>
            <c:idx val="2"/>
            <c:invertIfNegative val="0"/>
            <c:bubble3D val="0"/>
            <c:spPr>
              <a:pattFill prst="dkUpDiag">
                <a:fgClr>
                  <a:schemeClr val="accent3"/>
                </a:fgClr>
                <a:bgClr>
                  <a:schemeClr val="bg1"/>
                </a:bgClr>
              </a:pattFill>
              <a:ln>
                <a:solidFill>
                  <a:schemeClr val="accent3"/>
                </a:solidFill>
              </a:ln>
              <a:effectLst/>
            </c:spPr>
            <c:extLst>
              <c:ext xmlns:c16="http://schemas.microsoft.com/office/drawing/2014/chart" uri="{C3380CC4-5D6E-409C-BE32-E72D297353CC}">
                <c16:uniqueId val="{0000000B-1EBD-4467-982E-867082A4211C}"/>
              </c:ext>
            </c:extLst>
          </c:dPt>
          <c:dPt>
            <c:idx val="3"/>
            <c:invertIfNegative val="0"/>
            <c:bubble3D val="0"/>
            <c:spPr>
              <a:pattFill prst="dkUpDiag">
                <a:fgClr>
                  <a:schemeClr val="accent4"/>
                </a:fgClr>
                <a:bgClr>
                  <a:schemeClr val="bg1"/>
                </a:bgClr>
              </a:pattFill>
              <a:ln>
                <a:solidFill>
                  <a:schemeClr val="accent4"/>
                </a:solidFill>
              </a:ln>
              <a:effectLst/>
            </c:spPr>
            <c:extLst>
              <c:ext xmlns:c16="http://schemas.microsoft.com/office/drawing/2014/chart" uri="{C3380CC4-5D6E-409C-BE32-E72D297353CC}">
                <c16:uniqueId val="{0000000A-EBBD-4635-ADA5-4CBAB5ADFF82}"/>
              </c:ext>
            </c:extLst>
          </c:dPt>
          <c:dPt>
            <c:idx val="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C-EBBD-4635-ADA5-4CBAB5ADFF82}"/>
              </c:ext>
            </c:extLst>
          </c:dPt>
          <c:cat>
            <c:strRef>
              <c:f>'D1. LaborForce'!$A$9:$A$44</c:f>
              <c:strCache>
                <c:ptCount val="5"/>
                <c:pt idx="0">
                  <c:v>Andhra Pradesh</c:v>
                </c:pt>
                <c:pt idx="1">
                  <c:v>Assam</c:v>
                </c:pt>
                <c:pt idx="2">
                  <c:v>Bihar</c:v>
                </c:pt>
                <c:pt idx="3">
                  <c:v>Kerala</c:v>
                </c:pt>
                <c:pt idx="4">
                  <c:v>Rajasthan</c:v>
                </c:pt>
              </c:strCache>
            </c:strRef>
          </c:cat>
          <c:val>
            <c:numRef>
              <c:f>'D1. LaborForce'!$C$9:$C$44</c:f>
              <c:numCache>
                <c:formatCode>General</c:formatCode>
                <c:ptCount val="5"/>
                <c:pt idx="0">
                  <c:v>0.58399999999999996</c:v>
                </c:pt>
                <c:pt idx="1">
                  <c:v>0.53100000000000003</c:v>
                </c:pt>
                <c:pt idx="2">
                  <c:v>0.46700000000000003</c:v>
                </c:pt>
                <c:pt idx="3">
                  <c:v>0.53600000000000003</c:v>
                </c:pt>
                <c:pt idx="4">
                  <c:v>0.51700000000000002</c:v>
                </c:pt>
              </c:numCache>
            </c:numRef>
          </c:val>
          <c:extLst>
            <c:ext xmlns:c16="http://schemas.microsoft.com/office/drawing/2014/chart" uri="{C3380CC4-5D6E-409C-BE32-E72D297353CC}">
              <c16:uniqueId val="{00000011-EBBD-4635-ADA5-4CBAB5ADFF82}"/>
            </c:ext>
          </c:extLst>
        </c:ser>
        <c:ser>
          <c:idx val="2"/>
          <c:order val="2"/>
          <c:tx>
            <c:strRef>
              <c:f>'D1. LaborForce'!$D$8</c:f>
              <c:strCache>
                <c:ptCount val="1"/>
                <c:pt idx="0">
                  <c:v>Female (Urban)</c:v>
                </c:pt>
              </c:strCache>
            </c:strRef>
          </c:tx>
          <c:spPr>
            <a:pattFill prst="wdDnDiag">
              <a:fgClr>
                <a:schemeClr val="accent1"/>
              </a:fgClr>
              <a:bgClr>
                <a:schemeClr val="bg1"/>
              </a:bgClr>
            </a:pattFill>
            <a:ln>
              <a:solidFill>
                <a:schemeClr val="accent1"/>
              </a:solidFill>
            </a:ln>
            <a:effectLst/>
          </c:spPr>
          <c:invertIfNegative val="0"/>
          <c:dPt>
            <c:idx val="1"/>
            <c:invertIfNegative val="0"/>
            <c:bubble3D val="0"/>
            <c:spPr>
              <a:pattFill prst="wdDnDiag">
                <a:fgClr>
                  <a:schemeClr val="accent2"/>
                </a:fgClr>
                <a:bgClr>
                  <a:schemeClr val="bg1"/>
                </a:bgClr>
              </a:pattFill>
              <a:ln>
                <a:solidFill>
                  <a:schemeClr val="accent2"/>
                </a:solidFill>
              </a:ln>
              <a:effectLst/>
            </c:spPr>
            <c:extLst>
              <c:ext xmlns:c16="http://schemas.microsoft.com/office/drawing/2014/chart" uri="{C3380CC4-5D6E-409C-BE32-E72D297353CC}">
                <c16:uniqueId val="{00000011-1EBD-4467-982E-867082A4211C}"/>
              </c:ext>
            </c:extLst>
          </c:dPt>
          <c:dPt>
            <c:idx val="2"/>
            <c:invertIfNegative val="0"/>
            <c:bubble3D val="0"/>
            <c:spPr>
              <a:pattFill prst="wdDnDiag">
                <a:fgClr>
                  <a:schemeClr val="accent3"/>
                </a:fgClr>
                <a:bgClr>
                  <a:schemeClr val="bg1"/>
                </a:bgClr>
              </a:pattFill>
              <a:ln>
                <a:solidFill>
                  <a:schemeClr val="accent3"/>
                </a:solidFill>
              </a:ln>
              <a:effectLst/>
            </c:spPr>
            <c:extLst>
              <c:ext xmlns:c16="http://schemas.microsoft.com/office/drawing/2014/chart" uri="{C3380CC4-5D6E-409C-BE32-E72D297353CC}">
                <c16:uniqueId val="{00000013-1EBD-4467-982E-867082A4211C}"/>
              </c:ext>
            </c:extLst>
          </c:dPt>
          <c:dPt>
            <c:idx val="3"/>
            <c:invertIfNegative val="0"/>
            <c:bubble3D val="0"/>
            <c:spPr>
              <a:pattFill prst="wdDnDiag">
                <a:fgClr>
                  <a:schemeClr val="accent4"/>
                </a:fgClr>
                <a:bgClr>
                  <a:schemeClr val="bg1"/>
                </a:bgClr>
              </a:pattFill>
              <a:ln>
                <a:solidFill>
                  <a:schemeClr val="accent4"/>
                </a:solidFill>
              </a:ln>
              <a:effectLst/>
            </c:spPr>
            <c:extLst>
              <c:ext xmlns:c16="http://schemas.microsoft.com/office/drawing/2014/chart" uri="{C3380CC4-5D6E-409C-BE32-E72D297353CC}">
                <c16:uniqueId val="{00000013-EBBD-4635-ADA5-4CBAB5ADFF82}"/>
              </c:ext>
            </c:extLst>
          </c:dPt>
          <c:dPt>
            <c:idx val="4"/>
            <c:invertIfNegative val="0"/>
            <c:bubble3D val="0"/>
            <c:spPr>
              <a:pattFill prst="wdDnDiag">
                <a:fgClr>
                  <a:schemeClr val="accent5"/>
                </a:fgClr>
                <a:bgClr>
                  <a:schemeClr val="bg1"/>
                </a:bgClr>
              </a:pattFill>
              <a:ln>
                <a:solidFill>
                  <a:schemeClr val="accent5"/>
                </a:solidFill>
              </a:ln>
              <a:effectLst/>
            </c:spPr>
            <c:extLst>
              <c:ext xmlns:c16="http://schemas.microsoft.com/office/drawing/2014/chart" uri="{C3380CC4-5D6E-409C-BE32-E72D297353CC}">
                <c16:uniqueId val="{00000015-EBBD-4635-ADA5-4CBAB5ADFF82}"/>
              </c:ext>
            </c:extLst>
          </c:dPt>
          <c:cat>
            <c:strRef>
              <c:f>'D1. LaborForce'!$A$9:$A$44</c:f>
              <c:strCache>
                <c:ptCount val="5"/>
                <c:pt idx="0">
                  <c:v>Andhra Pradesh</c:v>
                </c:pt>
                <c:pt idx="1">
                  <c:v>Assam</c:v>
                </c:pt>
                <c:pt idx="2">
                  <c:v>Bihar</c:v>
                </c:pt>
                <c:pt idx="3">
                  <c:v>Kerala</c:v>
                </c:pt>
                <c:pt idx="4">
                  <c:v>Rajasthan</c:v>
                </c:pt>
              </c:strCache>
            </c:strRef>
          </c:cat>
          <c:val>
            <c:numRef>
              <c:f>'D1. LaborForce'!$D$9:$D$44</c:f>
              <c:numCache>
                <c:formatCode>General</c:formatCode>
                <c:ptCount val="5"/>
                <c:pt idx="0">
                  <c:v>0.191</c:v>
                </c:pt>
                <c:pt idx="1">
                  <c:v>0.14899999999999999</c:v>
                </c:pt>
                <c:pt idx="2">
                  <c:v>0.10400000000000001</c:v>
                </c:pt>
                <c:pt idx="3">
                  <c:v>0.16</c:v>
                </c:pt>
                <c:pt idx="4">
                  <c:v>0.12</c:v>
                </c:pt>
              </c:numCache>
            </c:numRef>
          </c:val>
          <c:extLst>
            <c:ext xmlns:c16="http://schemas.microsoft.com/office/drawing/2014/chart" uri="{C3380CC4-5D6E-409C-BE32-E72D297353CC}">
              <c16:uniqueId val="{0000001A-EBBD-4635-ADA5-4CBAB5ADFF82}"/>
            </c:ext>
          </c:extLst>
        </c:ser>
        <c:ser>
          <c:idx val="3"/>
          <c:order val="3"/>
          <c:tx>
            <c:strRef>
              <c:f>'D1. LaborForce'!$E$8</c:f>
              <c:strCache>
                <c:ptCount val="1"/>
                <c:pt idx="0">
                  <c:v>Male (Urban)</c:v>
                </c:pt>
              </c:strCache>
            </c:strRef>
          </c:tx>
          <c:spPr>
            <a:pattFill prst="wdUpDiag">
              <a:fgClr>
                <a:schemeClr val="accent1"/>
              </a:fgClr>
              <a:bgClr>
                <a:schemeClr val="bg1"/>
              </a:bgClr>
            </a:pattFill>
            <a:ln>
              <a:solidFill>
                <a:schemeClr val="accent1"/>
              </a:solidFill>
            </a:ln>
            <a:effectLst/>
          </c:spPr>
          <c:invertIfNegative val="0"/>
          <c:dPt>
            <c:idx val="1"/>
            <c:invertIfNegative val="0"/>
            <c:bubble3D val="0"/>
            <c:spPr>
              <a:pattFill prst="wdUpDiag">
                <a:fgClr>
                  <a:schemeClr val="accent2"/>
                </a:fgClr>
                <a:bgClr>
                  <a:schemeClr val="bg1"/>
                </a:bgClr>
              </a:pattFill>
              <a:ln>
                <a:solidFill>
                  <a:schemeClr val="accent2"/>
                </a:solidFill>
              </a:ln>
              <a:effectLst/>
            </c:spPr>
            <c:extLst>
              <c:ext xmlns:c16="http://schemas.microsoft.com/office/drawing/2014/chart" uri="{C3380CC4-5D6E-409C-BE32-E72D297353CC}">
                <c16:uniqueId val="{00000019-1EBD-4467-982E-867082A4211C}"/>
              </c:ext>
            </c:extLst>
          </c:dPt>
          <c:dPt>
            <c:idx val="2"/>
            <c:invertIfNegative val="0"/>
            <c:bubble3D val="0"/>
            <c:spPr>
              <a:pattFill prst="wdUpDiag">
                <a:fgClr>
                  <a:schemeClr val="accent3"/>
                </a:fgClr>
                <a:bgClr>
                  <a:schemeClr val="bg1"/>
                </a:bgClr>
              </a:pattFill>
              <a:ln>
                <a:solidFill>
                  <a:schemeClr val="accent3"/>
                </a:solidFill>
              </a:ln>
              <a:effectLst/>
            </c:spPr>
            <c:extLst>
              <c:ext xmlns:c16="http://schemas.microsoft.com/office/drawing/2014/chart" uri="{C3380CC4-5D6E-409C-BE32-E72D297353CC}">
                <c16:uniqueId val="{0000001B-1EBD-4467-982E-867082A4211C}"/>
              </c:ext>
            </c:extLst>
          </c:dPt>
          <c:dPt>
            <c:idx val="3"/>
            <c:invertIfNegative val="0"/>
            <c:bubble3D val="0"/>
            <c:spPr>
              <a:pattFill prst="wdUpDiag">
                <a:fgClr>
                  <a:schemeClr val="accent4"/>
                </a:fgClr>
                <a:bgClr>
                  <a:schemeClr val="bg1"/>
                </a:bgClr>
              </a:pattFill>
              <a:ln>
                <a:solidFill>
                  <a:schemeClr val="accent4"/>
                </a:solidFill>
              </a:ln>
              <a:effectLst/>
            </c:spPr>
            <c:extLst>
              <c:ext xmlns:c16="http://schemas.microsoft.com/office/drawing/2014/chart" uri="{C3380CC4-5D6E-409C-BE32-E72D297353CC}">
                <c16:uniqueId val="{0000001C-EBBD-4635-ADA5-4CBAB5ADFF82}"/>
              </c:ext>
            </c:extLst>
          </c:dPt>
          <c:dPt>
            <c:idx val="4"/>
            <c:invertIfNegative val="0"/>
            <c:bubble3D val="0"/>
            <c:spPr>
              <a:pattFill prst="wdUpDiag">
                <a:fgClr>
                  <a:schemeClr val="accent5"/>
                </a:fgClr>
                <a:bgClr>
                  <a:schemeClr val="bg1"/>
                </a:bgClr>
              </a:pattFill>
              <a:ln>
                <a:solidFill>
                  <a:schemeClr val="accent5"/>
                </a:solidFill>
              </a:ln>
              <a:effectLst/>
            </c:spPr>
            <c:extLst>
              <c:ext xmlns:c16="http://schemas.microsoft.com/office/drawing/2014/chart" uri="{C3380CC4-5D6E-409C-BE32-E72D297353CC}">
                <c16:uniqueId val="{0000001E-EBBD-4635-ADA5-4CBAB5ADFF82}"/>
              </c:ext>
            </c:extLst>
          </c:dPt>
          <c:cat>
            <c:strRef>
              <c:f>'D1. LaborForce'!$A$9:$A$44</c:f>
              <c:strCache>
                <c:ptCount val="5"/>
                <c:pt idx="0">
                  <c:v>Andhra Pradesh</c:v>
                </c:pt>
                <c:pt idx="1">
                  <c:v>Assam</c:v>
                </c:pt>
                <c:pt idx="2">
                  <c:v>Bihar</c:v>
                </c:pt>
                <c:pt idx="3">
                  <c:v>Kerala</c:v>
                </c:pt>
                <c:pt idx="4">
                  <c:v>Rajasthan</c:v>
                </c:pt>
              </c:strCache>
            </c:strRef>
          </c:cat>
          <c:val>
            <c:numRef>
              <c:f>'D1. LaborForce'!$E$9:$E$44</c:f>
              <c:numCache>
                <c:formatCode>General</c:formatCode>
                <c:ptCount val="5"/>
                <c:pt idx="0">
                  <c:v>0.54139999999999999</c:v>
                </c:pt>
                <c:pt idx="1">
                  <c:v>0.56789999999999996</c:v>
                </c:pt>
                <c:pt idx="2">
                  <c:v>0.44900000000000001</c:v>
                </c:pt>
                <c:pt idx="3">
                  <c:v>0.51759999999999995</c:v>
                </c:pt>
                <c:pt idx="4">
                  <c:v>0.50749999999999995</c:v>
                </c:pt>
              </c:numCache>
            </c:numRef>
          </c:val>
          <c:extLst>
            <c:ext xmlns:c16="http://schemas.microsoft.com/office/drawing/2014/chart" uri="{C3380CC4-5D6E-409C-BE32-E72D297353CC}">
              <c16:uniqueId val="{00000023-EBBD-4635-ADA5-4CBAB5ADFF82}"/>
            </c:ext>
          </c:extLst>
        </c:ser>
        <c:ser>
          <c:idx val="4"/>
          <c:order val="4"/>
          <c:tx>
            <c:strRef>
              <c:f>'D1. LaborForce'!$F$8</c:f>
              <c:strCache>
                <c:ptCount val="1"/>
                <c:pt idx="0">
                  <c:v>All population</c:v>
                </c:pt>
              </c:strCache>
            </c:strRef>
          </c:tx>
          <c:spPr>
            <a:solidFill>
              <a:schemeClr val="accent1"/>
            </a:solidFill>
            <a:ln>
              <a:solidFill>
                <a:schemeClr val="accent1"/>
              </a:solidFill>
            </a:ln>
            <a:effectLst/>
          </c:spPr>
          <c:invertIfNegative val="0"/>
          <c:dPt>
            <c:idx val="1"/>
            <c:invertIfNegative val="0"/>
            <c:bubble3D val="0"/>
            <c:spPr>
              <a:solidFill>
                <a:schemeClr val="accent2"/>
              </a:solidFill>
              <a:ln>
                <a:solidFill>
                  <a:schemeClr val="accent2"/>
                </a:solidFill>
              </a:ln>
              <a:effectLst/>
            </c:spPr>
            <c:extLst>
              <c:ext xmlns:c16="http://schemas.microsoft.com/office/drawing/2014/chart" uri="{C3380CC4-5D6E-409C-BE32-E72D297353CC}">
                <c16:uniqueId val="{00000021-1EBD-4467-982E-867082A4211C}"/>
              </c:ext>
            </c:extLst>
          </c:dPt>
          <c:dPt>
            <c:idx val="2"/>
            <c:invertIfNegative val="0"/>
            <c:bubble3D val="0"/>
            <c:spPr>
              <a:solidFill>
                <a:schemeClr val="accent3"/>
              </a:solidFill>
              <a:ln>
                <a:solidFill>
                  <a:schemeClr val="accent3"/>
                </a:solidFill>
              </a:ln>
              <a:effectLst/>
            </c:spPr>
            <c:extLst>
              <c:ext xmlns:c16="http://schemas.microsoft.com/office/drawing/2014/chart" uri="{C3380CC4-5D6E-409C-BE32-E72D297353CC}">
                <c16:uniqueId val="{00000023-1EBD-4467-982E-867082A4211C}"/>
              </c:ext>
            </c:extLst>
          </c:dPt>
          <c:dPt>
            <c:idx val="3"/>
            <c:invertIfNegative val="0"/>
            <c:bubble3D val="0"/>
            <c:spPr>
              <a:solidFill>
                <a:schemeClr val="accent4"/>
              </a:solidFill>
              <a:ln>
                <a:solidFill>
                  <a:schemeClr val="accent4"/>
                </a:solidFill>
              </a:ln>
              <a:effectLst/>
            </c:spPr>
            <c:extLst>
              <c:ext xmlns:c16="http://schemas.microsoft.com/office/drawing/2014/chart" uri="{C3380CC4-5D6E-409C-BE32-E72D297353CC}">
                <c16:uniqueId val="{00000025-EBBD-4635-ADA5-4CBAB5ADFF82}"/>
              </c:ext>
            </c:extLst>
          </c:dPt>
          <c:dPt>
            <c:idx val="4"/>
            <c:invertIfNegative val="0"/>
            <c:bubble3D val="0"/>
            <c:spPr>
              <a:solidFill>
                <a:schemeClr val="accent5"/>
              </a:solidFill>
              <a:ln>
                <a:solidFill>
                  <a:schemeClr val="accent5"/>
                </a:solidFill>
              </a:ln>
              <a:effectLst/>
            </c:spPr>
            <c:extLst>
              <c:ext xmlns:c16="http://schemas.microsoft.com/office/drawing/2014/chart" uri="{C3380CC4-5D6E-409C-BE32-E72D297353CC}">
                <c16:uniqueId val="{00000027-EBBD-4635-ADA5-4CBAB5ADFF82}"/>
              </c:ext>
            </c:extLst>
          </c:dPt>
          <c:cat>
            <c:strRef>
              <c:f>'D1. LaborForce'!$A$9:$A$44</c:f>
              <c:strCache>
                <c:ptCount val="5"/>
                <c:pt idx="0">
                  <c:v>Andhra Pradesh</c:v>
                </c:pt>
                <c:pt idx="1">
                  <c:v>Assam</c:v>
                </c:pt>
                <c:pt idx="2">
                  <c:v>Bihar</c:v>
                </c:pt>
                <c:pt idx="3">
                  <c:v>Kerala</c:v>
                </c:pt>
                <c:pt idx="4">
                  <c:v>Rajasthan</c:v>
                </c:pt>
              </c:strCache>
            </c:strRef>
          </c:cat>
          <c:val>
            <c:numRef>
              <c:f>'D1. LaborForce'!$F$9:$F$44</c:f>
              <c:numCache>
                <c:formatCode>General</c:formatCode>
                <c:ptCount val="5"/>
                <c:pt idx="0">
                  <c:v>0.46610000000000001</c:v>
                </c:pt>
                <c:pt idx="1">
                  <c:v>0.3836</c:v>
                </c:pt>
                <c:pt idx="2">
                  <c:v>0.33360000000000001</c:v>
                </c:pt>
                <c:pt idx="3">
                  <c:v>0.3478</c:v>
                </c:pt>
                <c:pt idx="4">
                  <c:v>0.436</c:v>
                </c:pt>
              </c:numCache>
            </c:numRef>
          </c:val>
          <c:extLst>
            <c:ext xmlns:c16="http://schemas.microsoft.com/office/drawing/2014/chart" uri="{C3380CC4-5D6E-409C-BE32-E72D297353CC}">
              <c16:uniqueId val="{0000002C-EBBD-4635-ADA5-4CBAB5ADFF82}"/>
            </c:ext>
          </c:extLst>
        </c:ser>
        <c:dLbls>
          <c:showLegendKey val="0"/>
          <c:showVal val="0"/>
          <c:showCatName val="0"/>
          <c:showSerName val="0"/>
          <c:showPercent val="0"/>
          <c:showBubbleSize val="0"/>
        </c:dLbls>
        <c:gapWidth val="219"/>
        <c:overlap val="-27"/>
        <c:axId val="1605685920"/>
        <c:axId val="1605690480"/>
      </c:barChart>
      <c:catAx>
        <c:axId val="1605685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5690480"/>
        <c:crosses val="autoZero"/>
        <c:auto val="1"/>
        <c:lblAlgn val="ctr"/>
        <c:lblOffset val="100"/>
        <c:noMultiLvlLbl val="0"/>
      </c:catAx>
      <c:valAx>
        <c:axId val="16056904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5685920"/>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'D1. LaborForce'!$A$126</c:f>
          <c:strCache>
            <c:ptCount val="1"/>
            <c:pt idx="0">
              <c:v>Table 3. Rate of Workforce Participation (Urban) - 2011</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890673986852602E-2"/>
          <c:y val="0.12752985667712799"/>
          <c:w val="0.94296253702232202"/>
          <c:h val="0.76957150818590003"/>
        </c:manualLayout>
      </c:layout>
      <c:barChart>
        <c:barDir val="col"/>
        <c:grouping val="clustered"/>
        <c:varyColors val="0"/>
        <c:ser>
          <c:idx val="0"/>
          <c:order val="0"/>
          <c:tx>
            <c:strRef>
              <c:f>'D1. LaborForce'!$B$127</c:f>
              <c:strCache>
                <c:ptCount val="1"/>
                <c:pt idx="0">
                  <c:v>Female</c:v>
                </c:pt>
              </c:strCache>
            </c:strRef>
          </c:tx>
          <c:spPr>
            <a:solidFill>
              <a:schemeClr val="accent1"/>
            </a:solidFill>
            <a:ln>
              <a:noFill/>
            </a:ln>
            <a:effectLst/>
          </c:spPr>
          <c:invertIfNegative val="0"/>
          <c:cat>
            <c:strRef>
              <c:extLst>
                <c:ext xmlns:c15="http://schemas.microsoft.com/office/drawing/2012/chart" uri="{02D57815-91ED-43cb-92C2-25804820EDAC}">
                  <c15:fullRef>
                    <c15:sqref>'D1. LaborForce'!$A$128:$A$163</c15:sqref>
                  </c15:fullRef>
                </c:ext>
              </c:extLst>
              <c:f>('D1. LaborForce'!$A$129,'D1. LaborForce'!$A$131:$A$132,'D1. LaborForce'!$A$145,'D1. LaborForce'!$A$156)</c:f>
              <c:strCache>
                <c:ptCount val="5"/>
                <c:pt idx="0">
                  <c:v>Andhra Pradesh</c:v>
                </c:pt>
                <c:pt idx="1">
                  <c:v>Assam</c:v>
                </c:pt>
                <c:pt idx="2">
                  <c:v>Bihar</c:v>
                </c:pt>
                <c:pt idx="3">
                  <c:v>Kerala</c:v>
                </c:pt>
                <c:pt idx="4">
                  <c:v>Rajasthan</c:v>
                </c:pt>
              </c:strCache>
            </c:strRef>
          </c:cat>
          <c:val>
            <c:numRef>
              <c:extLst>
                <c:ext xmlns:c15="http://schemas.microsoft.com/office/drawing/2012/chart" uri="{02D57815-91ED-43cb-92C2-25804820EDAC}">
                  <c15:fullRef>
                    <c15:sqref>'D1. LaborForce'!$B$128:$B$163</c15:sqref>
                  </c15:fullRef>
                </c:ext>
              </c:extLst>
              <c:f>('D1. LaborForce'!$B$129,'D1. LaborForce'!$B$131:$B$132,'D1. LaborForce'!$B$145,'D1. LaborForce'!$B$156)</c:f>
              <c:numCache>
                <c:formatCode>General</c:formatCode>
                <c:ptCount val="5"/>
                <c:pt idx="0">
                  <c:v>19.100000000000001</c:v>
                </c:pt>
                <c:pt idx="1">
                  <c:v>14.9</c:v>
                </c:pt>
                <c:pt idx="2">
                  <c:v>10.4</c:v>
                </c:pt>
                <c:pt idx="3">
                  <c:v>16</c:v>
                </c:pt>
                <c:pt idx="4">
                  <c:v>12</c:v>
                </c:pt>
              </c:numCache>
            </c:numRef>
          </c:val>
          <c:extLst>
            <c:ext xmlns:c16="http://schemas.microsoft.com/office/drawing/2014/chart" uri="{C3380CC4-5D6E-409C-BE32-E72D297353CC}">
              <c16:uniqueId val="{00000000-E59C-4530-84BE-8DD9EC0557E7}"/>
            </c:ext>
          </c:extLst>
        </c:ser>
        <c:ser>
          <c:idx val="1"/>
          <c:order val="1"/>
          <c:tx>
            <c:strRef>
              <c:f>'D1. LaborForce'!$C$127</c:f>
              <c:strCache>
                <c:ptCount val="1"/>
                <c:pt idx="0">
                  <c:v>Male</c:v>
                </c:pt>
              </c:strCache>
            </c:strRef>
          </c:tx>
          <c:spPr>
            <a:solidFill>
              <a:schemeClr val="accent2"/>
            </a:solidFill>
            <a:ln>
              <a:noFill/>
            </a:ln>
            <a:effectLst/>
          </c:spPr>
          <c:invertIfNegative val="0"/>
          <c:cat>
            <c:strRef>
              <c:extLst>
                <c:ext xmlns:c15="http://schemas.microsoft.com/office/drawing/2012/chart" uri="{02D57815-91ED-43cb-92C2-25804820EDAC}">
                  <c15:fullRef>
                    <c15:sqref>'D1. LaborForce'!$A$128:$A$163</c15:sqref>
                  </c15:fullRef>
                </c:ext>
              </c:extLst>
              <c:f>('D1. LaborForce'!$A$129,'D1. LaborForce'!$A$131:$A$132,'D1. LaborForce'!$A$145,'D1. LaborForce'!$A$156)</c:f>
              <c:strCache>
                <c:ptCount val="5"/>
                <c:pt idx="0">
                  <c:v>Andhra Pradesh</c:v>
                </c:pt>
                <c:pt idx="1">
                  <c:v>Assam</c:v>
                </c:pt>
                <c:pt idx="2">
                  <c:v>Bihar</c:v>
                </c:pt>
                <c:pt idx="3">
                  <c:v>Kerala</c:v>
                </c:pt>
                <c:pt idx="4">
                  <c:v>Rajasthan</c:v>
                </c:pt>
              </c:strCache>
            </c:strRef>
          </c:cat>
          <c:val>
            <c:numRef>
              <c:extLst>
                <c:ext xmlns:c15="http://schemas.microsoft.com/office/drawing/2012/chart" uri="{02D57815-91ED-43cb-92C2-25804820EDAC}">
                  <c15:fullRef>
                    <c15:sqref>'D1. LaborForce'!$C$128:$C$163</c15:sqref>
                  </c15:fullRef>
                </c:ext>
              </c:extLst>
              <c:f>('D1. LaborForce'!$C$129,'D1. LaborForce'!$C$131:$C$132,'D1. LaborForce'!$C$145,'D1. LaborForce'!$C$156)</c:f>
              <c:numCache>
                <c:formatCode>General</c:formatCode>
                <c:ptCount val="5"/>
                <c:pt idx="0">
                  <c:v>54.14</c:v>
                </c:pt>
                <c:pt idx="1">
                  <c:v>56.79</c:v>
                </c:pt>
                <c:pt idx="2">
                  <c:v>44.9</c:v>
                </c:pt>
                <c:pt idx="3">
                  <c:v>51.76</c:v>
                </c:pt>
                <c:pt idx="4">
                  <c:v>50.75</c:v>
                </c:pt>
              </c:numCache>
            </c:numRef>
          </c:val>
          <c:extLst>
            <c:ext xmlns:c16="http://schemas.microsoft.com/office/drawing/2014/chart" uri="{C3380CC4-5D6E-409C-BE32-E72D297353CC}">
              <c16:uniqueId val="{00000001-E59C-4530-84BE-8DD9EC0557E7}"/>
            </c:ext>
          </c:extLst>
        </c:ser>
        <c:ser>
          <c:idx val="2"/>
          <c:order val="2"/>
          <c:tx>
            <c:strRef>
              <c:f>'D1. LaborForce'!$D$127</c:f>
              <c:strCache>
                <c:ptCount val="1"/>
                <c:pt idx="0">
                  <c:v>Total</c:v>
                </c:pt>
              </c:strCache>
            </c:strRef>
          </c:tx>
          <c:spPr>
            <a:solidFill>
              <a:schemeClr val="accent3"/>
            </a:solidFill>
            <a:ln>
              <a:noFill/>
            </a:ln>
            <a:effectLst/>
          </c:spPr>
          <c:invertIfNegative val="0"/>
          <c:cat>
            <c:strRef>
              <c:extLst>
                <c:ext xmlns:c15="http://schemas.microsoft.com/office/drawing/2012/chart" uri="{02D57815-91ED-43cb-92C2-25804820EDAC}">
                  <c15:fullRef>
                    <c15:sqref>'D1. LaborForce'!$A$128:$A$163</c15:sqref>
                  </c15:fullRef>
                </c:ext>
              </c:extLst>
              <c:f>('D1. LaborForce'!$A$129,'D1. LaborForce'!$A$131:$A$132,'D1. LaborForce'!$A$145,'D1. LaborForce'!$A$156)</c:f>
              <c:strCache>
                <c:ptCount val="5"/>
                <c:pt idx="0">
                  <c:v>Andhra Pradesh</c:v>
                </c:pt>
                <c:pt idx="1">
                  <c:v>Assam</c:v>
                </c:pt>
                <c:pt idx="2">
                  <c:v>Bihar</c:v>
                </c:pt>
                <c:pt idx="3">
                  <c:v>Kerala</c:v>
                </c:pt>
                <c:pt idx="4">
                  <c:v>Rajasthan</c:v>
                </c:pt>
              </c:strCache>
            </c:strRef>
          </c:cat>
          <c:val>
            <c:numRef>
              <c:extLst>
                <c:ext xmlns:c15="http://schemas.microsoft.com/office/drawing/2012/chart" uri="{02D57815-91ED-43cb-92C2-25804820EDAC}">
                  <c15:fullRef>
                    <c15:sqref>'D1. LaborForce'!$D$128:$D$163</c15:sqref>
                  </c15:fullRef>
                </c:ext>
              </c:extLst>
              <c:f>('D1. LaborForce'!$D$129,'D1. LaborForce'!$D$131:$D$132,'D1. LaborForce'!$D$145,'D1. LaborForce'!$D$156)</c:f>
              <c:numCache>
                <c:formatCode>General</c:formatCode>
                <c:ptCount val="5"/>
                <c:pt idx="0">
                  <c:v>36.75</c:v>
                </c:pt>
                <c:pt idx="1">
                  <c:v>36.409999999999997</c:v>
                </c:pt>
                <c:pt idx="2">
                  <c:v>28.62</c:v>
                </c:pt>
                <c:pt idx="3">
                  <c:v>33.119999999999997</c:v>
                </c:pt>
                <c:pt idx="4">
                  <c:v>32.270000000000003</c:v>
                </c:pt>
              </c:numCache>
            </c:numRef>
          </c:val>
          <c:extLst>
            <c:ext xmlns:c16="http://schemas.microsoft.com/office/drawing/2014/chart" uri="{C3380CC4-5D6E-409C-BE32-E72D297353CC}">
              <c16:uniqueId val="{00000002-E59C-4530-84BE-8DD9EC0557E7}"/>
            </c:ext>
          </c:extLst>
        </c:ser>
        <c:dLbls>
          <c:showLegendKey val="0"/>
          <c:showVal val="0"/>
          <c:showCatName val="0"/>
          <c:showSerName val="0"/>
          <c:showPercent val="0"/>
          <c:showBubbleSize val="0"/>
        </c:dLbls>
        <c:gapWidth val="219"/>
        <c:overlap val="-27"/>
        <c:axId val="1605482048"/>
        <c:axId val="1605486736"/>
      </c:barChart>
      <c:catAx>
        <c:axId val="160548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5486736"/>
        <c:crosses val="autoZero"/>
        <c:auto val="1"/>
        <c:lblAlgn val="ctr"/>
        <c:lblOffset val="100"/>
        <c:noMultiLvlLbl val="0"/>
      </c:catAx>
      <c:valAx>
        <c:axId val="1605486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5482048"/>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'D1. LaborForce'!$A$87</c:f>
          <c:strCache>
            <c:ptCount val="1"/>
            <c:pt idx="0">
              <c:v>Table 2. Rate of Workforce Participation (Rural) - 2011</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890673986852602E-2"/>
          <c:y val="0.12752985667712799"/>
          <c:w val="0.94296253702232202"/>
          <c:h val="0.76957150818590003"/>
        </c:manualLayout>
      </c:layout>
      <c:barChart>
        <c:barDir val="col"/>
        <c:grouping val="clustered"/>
        <c:varyColors val="0"/>
        <c:ser>
          <c:idx val="0"/>
          <c:order val="0"/>
          <c:tx>
            <c:strRef>
              <c:f>'D1. LaborForce'!$B$88</c:f>
              <c:strCache>
                <c:ptCount val="1"/>
                <c:pt idx="0">
                  <c:v>Female</c:v>
                </c:pt>
              </c:strCache>
            </c:strRef>
          </c:tx>
          <c:spPr>
            <a:solidFill>
              <a:schemeClr val="accent1"/>
            </a:solidFill>
            <a:ln>
              <a:noFill/>
            </a:ln>
            <a:effectLst/>
          </c:spPr>
          <c:invertIfNegative val="0"/>
          <c:cat>
            <c:strRef>
              <c:extLst>
                <c:ext xmlns:c15="http://schemas.microsoft.com/office/drawing/2012/chart" uri="{02D57815-91ED-43cb-92C2-25804820EDAC}">
                  <c15:fullRef>
                    <c15:sqref>'D1. LaborForce'!$A$89:$A$124</c15:sqref>
                  </c15:fullRef>
                </c:ext>
              </c:extLst>
              <c:f>('D1. LaborForce'!$A$90,'D1. LaborForce'!$A$92:$A$93,'D1. LaborForce'!$A$106,'D1. LaborForce'!$A$117)</c:f>
              <c:strCache>
                <c:ptCount val="5"/>
                <c:pt idx="0">
                  <c:v>Andhra Pradesh</c:v>
                </c:pt>
                <c:pt idx="1">
                  <c:v>Assam</c:v>
                </c:pt>
                <c:pt idx="2">
                  <c:v>Bihar</c:v>
                </c:pt>
                <c:pt idx="3">
                  <c:v>Kerala</c:v>
                </c:pt>
                <c:pt idx="4">
                  <c:v>Rajasthan</c:v>
                </c:pt>
              </c:strCache>
            </c:strRef>
          </c:cat>
          <c:val>
            <c:numRef>
              <c:extLst>
                <c:ext xmlns:c15="http://schemas.microsoft.com/office/drawing/2012/chart" uri="{02D57815-91ED-43cb-92C2-25804820EDAC}">
                  <c15:fullRef>
                    <c15:sqref>'D1. LaborForce'!$B$89:$B$124</c15:sqref>
                  </c15:fullRef>
                </c:ext>
              </c:extLst>
              <c:f>('D1. LaborForce'!$B$90,'D1. LaborForce'!$B$92:$B$93,'D1. LaborForce'!$B$106,'D1. LaborForce'!$B$117)</c:f>
              <c:numCache>
                <c:formatCode>General</c:formatCode>
                <c:ptCount val="5"/>
                <c:pt idx="0">
                  <c:v>44.6</c:v>
                </c:pt>
                <c:pt idx="1">
                  <c:v>23.7</c:v>
                </c:pt>
                <c:pt idx="2">
                  <c:v>20.2</c:v>
                </c:pt>
                <c:pt idx="3">
                  <c:v>20.2</c:v>
                </c:pt>
                <c:pt idx="4">
                  <c:v>42.7</c:v>
                </c:pt>
              </c:numCache>
            </c:numRef>
          </c:val>
          <c:extLst>
            <c:ext xmlns:c16="http://schemas.microsoft.com/office/drawing/2014/chart" uri="{C3380CC4-5D6E-409C-BE32-E72D297353CC}">
              <c16:uniqueId val="{00000000-16D1-46DD-A2EE-03BC6C379BB4}"/>
            </c:ext>
          </c:extLst>
        </c:ser>
        <c:ser>
          <c:idx val="1"/>
          <c:order val="1"/>
          <c:tx>
            <c:strRef>
              <c:f>'D1. LaborForce'!$C$88</c:f>
              <c:strCache>
                <c:ptCount val="1"/>
                <c:pt idx="0">
                  <c:v>Male</c:v>
                </c:pt>
              </c:strCache>
            </c:strRef>
          </c:tx>
          <c:spPr>
            <a:solidFill>
              <a:schemeClr val="accent2"/>
            </a:solidFill>
            <a:ln>
              <a:noFill/>
            </a:ln>
            <a:effectLst/>
          </c:spPr>
          <c:invertIfNegative val="0"/>
          <c:cat>
            <c:strRef>
              <c:extLst>
                <c:ext xmlns:c15="http://schemas.microsoft.com/office/drawing/2012/chart" uri="{02D57815-91ED-43cb-92C2-25804820EDAC}">
                  <c15:fullRef>
                    <c15:sqref>'D1. LaborForce'!$A$89:$A$124</c15:sqref>
                  </c15:fullRef>
                </c:ext>
              </c:extLst>
              <c:f>('D1. LaborForce'!$A$90,'D1. LaborForce'!$A$92:$A$93,'D1. LaborForce'!$A$106,'D1. LaborForce'!$A$117)</c:f>
              <c:strCache>
                <c:ptCount val="5"/>
                <c:pt idx="0">
                  <c:v>Andhra Pradesh</c:v>
                </c:pt>
                <c:pt idx="1">
                  <c:v>Assam</c:v>
                </c:pt>
                <c:pt idx="2">
                  <c:v>Bihar</c:v>
                </c:pt>
                <c:pt idx="3">
                  <c:v>Kerala</c:v>
                </c:pt>
                <c:pt idx="4">
                  <c:v>Rajasthan</c:v>
                </c:pt>
              </c:strCache>
            </c:strRef>
          </c:cat>
          <c:val>
            <c:numRef>
              <c:extLst>
                <c:ext xmlns:c15="http://schemas.microsoft.com/office/drawing/2012/chart" uri="{02D57815-91ED-43cb-92C2-25804820EDAC}">
                  <c15:fullRef>
                    <c15:sqref>'D1. LaborForce'!$C$89:$C$124</c15:sqref>
                  </c15:fullRef>
                </c:ext>
              </c:extLst>
              <c:f>('D1. LaborForce'!$C$90,'D1. LaborForce'!$C$92:$C$93,'D1. LaborForce'!$C$106,'D1. LaborForce'!$C$117)</c:f>
              <c:numCache>
                <c:formatCode>General</c:formatCode>
                <c:ptCount val="5"/>
                <c:pt idx="0">
                  <c:v>58.4</c:v>
                </c:pt>
                <c:pt idx="1">
                  <c:v>53.1</c:v>
                </c:pt>
                <c:pt idx="2">
                  <c:v>46.7</c:v>
                </c:pt>
                <c:pt idx="3">
                  <c:v>53.6</c:v>
                </c:pt>
                <c:pt idx="4">
                  <c:v>51.7</c:v>
                </c:pt>
              </c:numCache>
            </c:numRef>
          </c:val>
          <c:extLst>
            <c:ext xmlns:c16="http://schemas.microsoft.com/office/drawing/2014/chart" uri="{C3380CC4-5D6E-409C-BE32-E72D297353CC}">
              <c16:uniqueId val="{00000001-16D1-46DD-A2EE-03BC6C379BB4}"/>
            </c:ext>
          </c:extLst>
        </c:ser>
        <c:ser>
          <c:idx val="2"/>
          <c:order val="2"/>
          <c:tx>
            <c:strRef>
              <c:f>'D1. LaborForce'!$D$88</c:f>
              <c:strCache>
                <c:ptCount val="1"/>
                <c:pt idx="0">
                  <c:v>Total</c:v>
                </c:pt>
              </c:strCache>
            </c:strRef>
          </c:tx>
          <c:spPr>
            <a:solidFill>
              <a:schemeClr val="accent3"/>
            </a:solidFill>
            <a:ln>
              <a:noFill/>
            </a:ln>
            <a:effectLst/>
          </c:spPr>
          <c:invertIfNegative val="0"/>
          <c:cat>
            <c:strRef>
              <c:extLst>
                <c:ext xmlns:c15="http://schemas.microsoft.com/office/drawing/2012/chart" uri="{02D57815-91ED-43cb-92C2-25804820EDAC}">
                  <c15:fullRef>
                    <c15:sqref>'D1. LaborForce'!$A$89:$A$124</c15:sqref>
                  </c15:fullRef>
                </c:ext>
              </c:extLst>
              <c:f>('D1. LaborForce'!$A$90,'D1. LaborForce'!$A$92:$A$93,'D1. LaborForce'!$A$106,'D1. LaborForce'!$A$117)</c:f>
              <c:strCache>
                <c:ptCount val="5"/>
                <c:pt idx="0">
                  <c:v>Andhra Pradesh</c:v>
                </c:pt>
                <c:pt idx="1">
                  <c:v>Assam</c:v>
                </c:pt>
                <c:pt idx="2">
                  <c:v>Bihar</c:v>
                </c:pt>
                <c:pt idx="3">
                  <c:v>Kerala</c:v>
                </c:pt>
                <c:pt idx="4">
                  <c:v>Rajasthan</c:v>
                </c:pt>
              </c:strCache>
            </c:strRef>
          </c:cat>
          <c:val>
            <c:numRef>
              <c:extLst>
                <c:ext xmlns:c15="http://schemas.microsoft.com/office/drawing/2012/chart" uri="{02D57815-91ED-43cb-92C2-25804820EDAC}">
                  <c15:fullRef>
                    <c15:sqref>'D1. LaborForce'!$D$89:$D$124</c15:sqref>
                  </c15:fullRef>
                </c:ext>
              </c:extLst>
              <c:f>('D1. LaborForce'!$D$90,'D1. LaborForce'!$D$92:$D$93,'D1. LaborForce'!$D$106,'D1. LaborForce'!$D$117)</c:f>
              <c:numCache>
                <c:formatCode>General</c:formatCode>
                <c:ptCount val="5"/>
                <c:pt idx="0">
                  <c:v>51.5</c:v>
                </c:pt>
                <c:pt idx="1">
                  <c:v>38.700000000000003</c:v>
                </c:pt>
                <c:pt idx="2">
                  <c:v>34</c:v>
                </c:pt>
                <c:pt idx="3">
                  <c:v>36.299999999999997</c:v>
                </c:pt>
                <c:pt idx="4">
                  <c:v>47.3</c:v>
                </c:pt>
              </c:numCache>
            </c:numRef>
          </c:val>
          <c:extLst>
            <c:ext xmlns:c16="http://schemas.microsoft.com/office/drawing/2014/chart" uri="{C3380CC4-5D6E-409C-BE32-E72D297353CC}">
              <c16:uniqueId val="{00000002-16D1-46DD-A2EE-03BC6C379BB4}"/>
            </c:ext>
          </c:extLst>
        </c:ser>
        <c:dLbls>
          <c:showLegendKey val="0"/>
          <c:showVal val="0"/>
          <c:showCatName val="0"/>
          <c:showSerName val="0"/>
          <c:showPercent val="0"/>
          <c:showBubbleSize val="0"/>
        </c:dLbls>
        <c:gapWidth val="219"/>
        <c:overlap val="-27"/>
        <c:axId val="1605551200"/>
        <c:axId val="1605555888"/>
      </c:barChart>
      <c:catAx>
        <c:axId val="1605551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5555888"/>
        <c:crosses val="autoZero"/>
        <c:auto val="1"/>
        <c:lblAlgn val="ctr"/>
        <c:lblOffset val="100"/>
        <c:noMultiLvlLbl val="0"/>
      </c:catAx>
      <c:valAx>
        <c:axId val="16055558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5551200"/>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'D1. LaborForce'!$A$165</c:f>
          <c:strCache>
            <c:ptCount val="1"/>
            <c:pt idx="0">
              <c:v>Table 3. Employment Status of Rural Workers by Shares (%) of Self-Employed</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890673986852602E-2"/>
          <c:y val="0.12752985667712799"/>
          <c:w val="0.94296253702232202"/>
          <c:h val="0.75340308670443301"/>
        </c:manualLayout>
      </c:layout>
      <c:lineChart>
        <c:grouping val="standard"/>
        <c:varyColors val="0"/>
        <c:ser>
          <c:idx val="0"/>
          <c:order val="0"/>
          <c:tx>
            <c:strRef>
              <c:f>'D1. LaborForce'!$A$168</c:f>
              <c:strCache>
                <c:ptCount val="1"/>
                <c:pt idx="0">
                  <c:v>Andhra Pradesh</c:v>
                </c:pt>
              </c:strCache>
              <c:extLst xmlns:c15="http://schemas.microsoft.com/office/drawing/2012/chart"/>
            </c:strRef>
          </c:tx>
          <c:spPr>
            <a:ln w="28575" cap="rnd">
              <a:solidFill>
                <a:schemeClr val="accent1"/>
              </a:solidFill>
              <a:round/>
            </a:ln>
            <a:effectLst/>
          </c:spPr>
          <c:marker>
            <c:symbol val="none"/>
          </c:marker>
          <c:cat>
            <c:strRef>
              <c:f>'D1. LaborForce'!$B$167:$F$167</c:f>
              <c:strCache>
                <c:ptCount val="5"/>
                <c:pt idx="0">
                  <c:v>1977-78</c:v>
                </c:pt>
                <c:pt idx="1">
                  <c:v>1983</c:v>
                </c:pt>
                <c:pt idx="2">
                  <c:v>1987-88</c:v>
                </c:pt>
                <c:pt idx="3">
                  <c:v>1993-94</c:v>
                </c:pt>
                <c:pt idx="4">
                  <c:v>1999-2000</c:v>
                </c:pt>
              </c:strCache>
              <c:extLst xmlns:c15="http://schemas.microsoft.com/office/drawing/2012/chart"/>
            </c:strRef>
          </c:cat>
          <c:val>
            <c:numRef>
              <c:f>'D1. LaborForce'!$B$168:$F$168</c:f>
              <c:numCache>
                <c:formatCode>General</c:formatCode>
                <c:ptCount val="5"/>
                <c:pt idx="0">
                  <c:v>50.01</c:v>
                </c:pt>
                <c:pt idx="1">
                  <c:v>48.8</c:v>
                </c:pt>
                <c:pt idx="2">
                  <c:v>50.52</c:v>
                </c:pt>
                <c:pt idx="3">
                  <c:v>47.39</c:v>
                </c:pt>
                <c:pt idx="4">
                  <c:v>45.83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0FD-48A7-A452-DBCE38029144}"/>
            </c:ext>
          </c:extLst>
        </c:ser>
        <c:ser>
          <c:idx val="1"/>
          <c:order val="1"/>
          <c:tx>
            <c:strRef>
              <c:f>'D1. LaborForce'!$A$169</c:f>
              <c:strCache>
                <c:ptCount val="1"/>
                <c:pt idx="0">
                  <c:v>Bihar</c:v>
                </c:pt>
              </c:strCache>
            </c:strRef>
          </c:tx>
          <c:spPr>
            <a:ln w="28575" cap="rnd">
              <a:solidFill>
                <a:schemeClr val="accent2"/>
              </a:solidFill>
              <a:round/>
            </a:ln>
            <a:effectLst/>
          </c:spPr>
          <c:marker>
            <c:symbol val="none"/>
          </c:marker>
          <c:cat>
            <c:strRef>
              <c:f>'D1. LaborForce'!$B$167:$F$167</c:f>
              <c:strCache>
                <c:ptCount val="5"/>
                <c:pt idx="0">
                  <c:v>1977-78</c:v>
                </c:pt>
                <c:pt idx="1">
                  <c:v>1983</c:v>
                </c:pt>
                <c:pt idx="2">
                  <c:v>1987-88</c:v>
                </c:pt>
                <c:pt idx="3">
                  <c:v>1993-94</c:v>
                </c:pt>
                <c:pt idx="4">
                  <c:v>1999-2000</c:v>
                </c:pt>
              </c:strCache>
            </c:strRef>
          </c:cat>
          <c:val>
            <c:numRef>
              <c:f>'D1. LaborForce'!$B$169:$F$169</c:f>
              <c:numCache>
                <c:formatCode>General</c:formatCode>
                <c:ptCount val="5"/>
                <c:pt idx="0">
                  <c:v>57.79</c:v>
                </c:pt>
                <c:pt idx="1">
                  <c:v>57.22</c:v>
                </c:pt>
                <c:pt idx="2">
                  <c:v>54.7</c:v>
                </c:pt>
                <c:pt idx="3">
                  <c:v>52.09</c:v>
                </c:pt>
                <c:pt idx="4">
                  <c:v>52.35</c:v>
                </c:pt>
              </c:numCache>
            </c:numRef>
          </c:val>
          <c:smooth val="0"/>
          <c:extLst>
            <c:ext xmlns:c16="http://schemas.microsoft.com/office/drawing/2014/chart" uri="{C3380CC4-5D6E-409C-BE32-E72D297353CC}">
              <c16:uniqueId val="{00000000-80FD-48A7-A452-DBCE38029144}"/>
            </c:ext>
          </c:extLst>
        </c:ser>
        <c:ser>
          <c:idx val="5"/>
          <c:order val="5"/>
          <c:tx>
            <c:strRef>
              <c:f>'D1. LaborForce'!$A$173</c:f>
              <c:strCache>
                <c:ptCount val="1"/>
                <c:pt idx="0">
                  <c:v>Kerala</c:v>
                </c:pt>
              </c:strCache>
            </c:strRef>
          </c:tx>
          <c:spPr>
            <a:ln w="28575" cap="rnd">
              <a:solidFill>
                <a:schemeClr val="accent6"/>
              </a:solidFill>
              <a:round/>
            </a:ln>
            <a:effectLst/>
          </c:spPr>
          <c:marker>
            <c:symbol val="none"/>
          </c:marker>
          <c:cat>
            <c:strRef>
              <c:f>'D1. LaborForce'!$B$167:$F$167</c:f>
              <c:strCache>
                <c:ptCount val="5"/>
                <c:pt idx="0">
                  <c:v>1977-78</c:v>
                </c:pt>
                <c:pt idx="1">
                  <c:v>1983</c:v>
                </c:pt>
                <c:pt idx="2">
                  <c:v>1987-88</c:v>
                </c:pt>
                <c:pt idx="3">
                  <c:v>1993-94</c:v>
                </c:pt>
                <c:pt idx="4">
                  <c:v>1999-2000</c:v>
                </c:pt>
              </c:strCache>
            </c:strRef>
          </c:cat>
          <c:val>
            <c:numRef>
              <c:f>'D1. LaborForce'!$B$173:$F$173</c:f>
              <c:numCache>
                <c:formatCode>General</c:formatCode>
                <c:ptCount val="5"/>
                <c:pt idx="0">
                  <c:v>54.23</c:v>
                </c:pt>
                <c:pt idx="1">
                  <c:v>50.25</c:v>
                </c:pt>
                <c:pt idx="2">
                  <c:v>79.459999999999994</c:v>
                </c:pt>
                <c:pt idx="3">
                  <c:v>45.45</c:v>
                </c:pt>
                <c:pt idx="4">
                  <c:v>42.9</c:v>
                </c:pt>
              </c:numCache>
            </c:numRef>
          </c:val>
          <c:smooth val="0"/>
          <c:extLst>
            <c:ext xmlns:c16="http://schemas.microsoft.com/office/drawing/2014/chart" uri="{C3380CC4-5D6E-409C-BE32-E72D297353CC}">
              <c16:uniqueId val="{00000001-80FD-48A7-A452-DBCE38029144}"/>
            </c:ext>
          </c:extLst>
        </c:ser>
        <c:ser>
          <c:idx val="10"/>
          <c:order val="10"/>
          <c:tx>
            <c:strRef>
              <c:f>'D1. LaborForce'!$A$178</c:f>
              <c:strCache>
                <c:ptCount val="1"/>
                <c:pt idx="0">
                  <c:v>Rajasthan</c:v>
                </c:pt>
              </c:strCache>
              <c:extLst xmlns:c15="http://schemas.microsoft.com/office/drawing/2012/chart"/>
            </c:strRef>
          </c:tx>
          <c:spPr>
            <a:ln w="28575" cap="rnd">
              <a:solidFill>
                <a:schemeClr val="accent5">
                  <a:lumMod val="60000"/>
                </a:schemeClr>
              </a:solidFill>
              <a:round/>
            </a:ln>
            <a:effectLst/>
          </c:spPr>
          <c:marker>
            <c:symbol val="none"/>
          </c:marker>
          <c:cat>
            <c:strRef>
              <c:f>'D1. LaborForce'!$B$167:$F$167</c:f>
              <c:strCache>
                <c:ptCount val="5"/>
                <c:pt idx="0">
                  <c:v>1977-78</c:v>
                </c:pt>
                <c:pt idx="1">
                  <c:v>1983</c:v>
                </c:pt>
                <c:pt idx="2">
                  <c:v>1987-88</c:v>
                </c:pt>
                <c:pt idx="3">
                  <c:v>1993-94</c:v>
                </c:pt>
                <c:pt idx="4">
                  <c:v>1999-2000</c:v>
                </c:pt>
              </c:strCache>
              <c:extLst xmlns:c15="http://schemas.microsoft.com/office/drawing/2012/chart"/>
            </c:strRef>
          </c:cat>
          <c:val>
            <c:numRef>
              <c:f>'D1. LaborForce'!$B$178:$F$178</c:f>
              <c:numCache>
                <c:formatCode>General</c:formatCode>
                <c:ptCount val="5"/>
                <c:pt idx="0">
                  <c:v>87.06</c:v>
                </c:pt>
                <c:pt idx="1">
                  <c:v>84.58</c:v>
                </c:pt>
                <c:pt idx="2">
                  <c:v>74.33</c:v>
                </c:pt>
                <c:pt idx="3">
                  <c:v>78.930000000000007</c:v>
                </c:pt>
                <c:pt idx="4">
                  <c:v>79.89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80FD-48A7-A452-DBCE38029144}"/>
            </c:ext>
          </c:extLst>
        </c:ser>
        <c:dLbls>
          <c:showLegendKey val="0"/>
          <c:showVal val="0"/>
          <c:showCatName val="0"/>
          <c:showSerName val="0"/>
          <c:showPercent val="0"/>
          <c:showBubbleSize val="0"/>
        </c:dLbls>
        <c:smooth val="0"/>
        <c:axId val="1569650496"/>
        <c:axId val="1569654528"/>
        <c:extLst>
          <c:ext xmlns:c15="http://schemas.microsoft.com/office/drawing/2012/chart" uri="{02D57815-91ED-43cb-92C2-25804820EDAC}">
            <c15:filteredLineSeries>
              <c15:ser>
                <c:idx val="2"/>
                <c:order val="2"/>
                <c:tx>
                  <c:strRef>
                    <c:extLst>
                      <c:ext uri="{02D57815-91ED-43cb-92C2-25804820EDAC}">
                        <c15:formulaRef>
                          <c15:sqref>'D1. LaborForce'!$A$170</c15:sqref>
                        </c15:formulaRef>
                      </c:ext>
                    </c:extLst>
                    <c:strCache>
                      <c:ptCount val="1"/>
                      <c:pt idx="0">
                        <c:v>Gujarat</c:v>
                      </c:pt>
                    </c:strCache>
                  </c:strRef>
                </c:tx>
                <c:spPr>
                  <a:ln w="28575" cap="rnd">
                    <a:solidFill>
                      <a:schemeClr val="accent3"/>
                    </a:solidFill>
                    <a:round/>
                  </a:ln>
                  <a:effectLst/>
                </c:spPr>
                <c:marker>
                  <c:symbol val="none"/>
                </c:marker>
                <c:cat>
                  <c:strRef>
                    <c:extLst>
                      <c:ext uri="{02D57815-91ED-43cb-92C2-25804820EDAC}">
                        <c15:formulaRef>
                          <c15:sqref>'D1. LaborForce'!$B$167:$F$167</c15:sqref>
                        </c15:formulaRef>
                      </c:ext>
                    </c:extLst>
                    <c:strCache>
                      <c:ptCount val="5"/>
                      <c:pt idx="0">
                        <c:v>1977-78</c:v>
                      </c:pt>
                      <c:pt idx="1">
                        <c:v>1983</c:v>
                      </c:pt>
                      <c:pt idx="2">
                        <c:v>1987-88</c:v>
                      </c:pt>
                      <c:pt idx="3">
                        <c:v>1993-94</c:v>
                      </c:pt>
                      <c:pt idx="4">
                        <c:v>1999-2000</c:v>
                      </c:pt>
                    </c:strCache>
                  </c:strRef>
                </c:cat>
                <c:val>
                  <c:numRef>
                    <c:extLst>
                      <c:ext uri="{02D57815-91ED-43cb-92C2-25804820EDAC}">
                        <c15:formulaRef>
                          <c15:sqref>'D1. LaborForce'!$B$170:$F$170</c15:sqref>
                        </c15:formulaRef>
                      </c:ext>
                    </c:extLst>
                    <c:numCache>
                      <c:formatCode>General</c:formatCode>
                      <c:ptCount val="5"/>
                      <c:pt idx="0">
                        <c:v>64.77</c:v>
                      </c:pt>
                      <c:pt idx="1">
                        <c:v>60.22</c:v>
                      </c:pt>
                      <c:pt idx="2">
                        <c:v>47.86</c:v>
                      </c:pt>
                      <c:pt idx="3">
                        <c:v>50.23</c:v>
                      </c:pt>
                      <c:pt idx="4">
                        <c:v>54.22</c:v>
                      </c:pt>
                    </c:numCache>
                  </c:numRef>
                </c:val>
                <c:smooth val="0"/>
                <c:extLst>
                  <c:ext xmlns:c16="http://schemas.microsoft.com/office/drawing/2014/chart" uri="{C3380CC4-5D6E-409C-BE32-E72D297353CC}">
                    <c16:uniqueId val="{00000005-80FD-48A7-A452-DBCE3802914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'D1. LaborForce'!$A$171</c15:sqref>
                        </c15:formulaRef>
                      </c:ext>
                    </c:extLst>
                    <c:strCache>
                      <c:ptCount val="1"/>
                      <c:pt idx="0">
                        <c:v>Haryana</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'D1. LaborForce'!$B$167:$F$167</c15:sqref>
                        </c15:formulaRef>
                      </c:ext>
                    </c:extLst>
                    <c:strCache>
                      <c:ptCount val="5"/>
                      <c:pt idx="0">
                        <c:v>1977-78</c:v>
                      </c:pt>
                      <c:pt idx="1">
                        <c:v>1983</c:v>
                      </c:pt>
                      <c:pt idx="2">
                        <c:v>1987-88</c:v>
                      </c:pt>
                      <c:pt idx="3">
                        <c:v>1993-94</c:v>
                      </c:pt>
                      <c:pt idx="4">
                        <c:v>1999-2000</c:v>
                      </c:pt>
                    </c:strCache>
                  </c:strRef>
                </c:cat>
                <c:val>
                  <c:numRef>
                    <c:extLst xmlns:c15="http://schemas.microsoft.com/office/drawing/2012/chart">
                      <c:ext xmlns:c15="http://schemas.microsoft.com/office/drawing/2012/chart" uri="{02D57815-91ED-43cb-92C2-25804820EDAC}">
                        <c15:formulaRef>
                          <c15:sqref>'D1. LaborForce'!$B$171:$F$171</c15:sqref>
                        </c15:formulaRef>
                      </c:ext>
                    </c:extLst>
                    <c:numCache>
                      <c:formatCode>General</c:formatCode>
                      <c:ptCount val="5"/>
                      <c:pt idx="0">
                        <c:v>74</c:v>
                      </c:pt>
                      <c:pt idx="1">
                        <c:v>67.27</c:v>
                      </c:pt>
                      <c:pt idx="2">
                        <c:v>70.819999999999993</c:v>
                      </c:pt>
                      <c:pt idx="3">
                        <c:v>67.55</c:v>
                      </c:pt>
                      <c:pt idx="4">
                        <c:v>66.400000000000006</c:v>
                      </c:pt>
                    </c:numCache>
                  </c:numRef>
                </c:val>
                <c:smooth val="0"/>
                <c:extLst xmlns:c15="http://schemas.microsoft.com/office/drawing/2012/chart">
                  <c:ext xmlns:c16="http://schemas.microsoft.com/office/drawing/2014/chart" uri="{C3380CC4-5D6E-409C-BE32-E72D297353CC}">
                    <c16:uniqueId val="{00000006-80FD-48A7-A452-DBCE3802914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'D1. LaborForce'!$A$172</c15:sqref>
                        </c15:formulaRef>
                      </c:ext>
                    </c:extLst>
                    <c:strCache>
                      <c:ptCount val="1"/>
                      <c:pt idx="0">
                        <c:v>Karnataka</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'D1. LaborForce'!$B$167:$F$167</c15:sqref>
                        </c15:formulaRef>
                      </c:ext>
                    </c:extLst>
                    <c:strCache>
                      <c:ptCount val="5"/>
                      <c:pt idx="0">
                        <c:v>1977-78</c:v>
                      </c:pt>
                      <c:pt idx="1">
                        <c:v>1983</c:v>
                      </c:pt>
                      <c:pt idx="2">
                        <c:v>1987-88</c:v>
                      </c:pt>
                      <c:pt idx="3">
                        <c:v>1993-94</c:v>
                      </c:pt>
                      <c:pt idx="4">
                        <c:v>1999-2000</c:v>
                      </c:pt>
                    </c:strCache>
                  </c:strRef>
                </c:cat>
                <c:val>
                  <c:numRef>
                    <c:extLst xmlns:c15="http://schemas.microsoft.com/office/drawing/2012/chart">
                      <c:ext xmlns:c15="http://schemas.microsoft.com/office/drawing/2012/chart" uri="{02D57815-91ED-43cb-92C2-25804820EDAC}">
                        <c15:formulaRef>
                          <c15:sqref>'D1. LaborForce'!$B$172:$F$172</c15:sqref>
                        </c15:formulaRef>
                      </c:ext>
                    </c:extLst>
                    <c:numCache>
                      <c:formatCode>General</c:formatCode>
                      <c:ptCount val="5"/>
                      <c:pt idx="0">
                        <c:v>55.53</c:v>
                      </c:pt>
                      <c:pt idx="1">
                        <c:v>56.52</c:v>
                      </c:pt>
                      <c:pt idx="2">
                        <c:v>50.98</c:v>
                      </c:pt>
                      <c:pt idx="3">
                        <c:v>55.91</c:v>
                      </c:pt>
                      <c:pt idx="4">
                        <c:v>50.17</c:v>
                      </c:pt>
                    </c:numCache>
                  </c:numRef>
                </c:val>
                <c:smooth val="0"/>
                <c:extLst xmlns:c15="http://schemas.microsoft.com/office/drawing/2012/chart">
                  <c:ext xmlns:c16="http://schemas.microsoft.com/office/drawing/2014/chart" uri="{C3380CC4-5D6E-409C-BE32-E72D297353CC}">
                    <c16:uniqueId val="{00000007-80FD-48A7-A452-DBCE3802914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'D1. LaborForce'!$A$174</c15:sqref>
                        </c15:formulaRef>
                      </c:ext>
                    </c:extLst>
                    <c:strCache>
                      <c:ptCount val="1"/>
                      <c:pt idx="0">
                        <c:v>Madhya Pradesh</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'D1. LaborForce'!$B$167:$F$167</c15:sqref>
                        </c15:formulaRef>
                      </c:ext>
                    </c:extLst>
                    <c:strCache>
                      <c:ptCount val="5"/>
                      <c:pt idx="0">
                        <c:v>1977-78</c:v>
                      </c:pt>
                      <c:pt idx="1">
                        <c:v>1983</c:v>
                      </c:pt>
                      <c:pt idx="2">
                        <c:v>1987-88</c:v>
                      </c:pt>
                      <c:pt idx="3">
                        <c:v>1993-94</c:v>
                      </c:pt>
                      <c:pt idx="4">
                        <c:v>1999-2000</c:v>
                      </c:pt>
                    </c:strCache>
                  </c:strRef>
                </c:cat>
                <c:val>
                  <c:numRef>
                    <c:extLst xmlns:c15="http://schemas.microsoft.com/office/drawing/2012/chart">
                      <c:ext xmlns:c15="http://schemas.microsoft.com/office/drawing/2012/chart" uri="{02D57815-91ED-43cb-92C2-25804820EDAC}">
                        <c15:formulaRef>
                          <c15:sqref>'D1. LaborForce'!$B$174:$F$174</c15:sqref>
                        </c15:formulaRef>
                      </c:ext>
                    </c:extLst>
                    <c:numCache>
                      <c:formatCode>General</c:formatCode>
                      <c:ptCount val="5"/>
                      <c:pt idx="0">
                        <c:v>68.94</c:v>
                      </c:pt>
                      <c:pt idx="1">
                        <c:v>66.61</c:v>
                      </c:pt>
                      <c:pt idx="2">
                        <c:v>66.08</c:v>
                      </c:pt>
                      <c:pt idx="3">
                        <c:v>61.86</c:v>
                      </c:pt>
                      <c:pt idx="4">
                        <c:v>56.58</c:v>
                      </c:pt>
                    </c:numCache>
                  </c:numRef>
                </c:val>
                <c:smooth val="0"/>
                <c:extLst xmlns:c15="http://schemas.microsoft.com/office/drawing/2012/chart">
                  <c:ext xmlns:c16="http://schemas.microsoft.com/office/drawing/2014/chart" uri="{C3380CC4-5D6E-409C-BE32-E72D297353CC}">
                    <c16:uniqueId val="{00000002-80FD-48A7-A452-DBCE3802914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'D1. LaborForce'!$A$175</c15:sqref>
                        </c15:formulaRef>
                      </c:ext>
                    </c:extLst>
                    <c:strCache>
                      <c:ptCount val="1"/>
                      <c:pt idx="0">
                        <c:v>Maharashtra</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'D1. LaborForce'!$B$167:$F$167</c15:sqref>
                        </c15:formulaRef>
                      </c:ext>
                    </c:extLst>
                    <c:strCache>
                      <c:ptCount val="5"/>
                      <c:pt idx="0">
                        <c:v>1977-78</c:v>
                      </c:pt>
                      <c:pt idx="1">
                        <c:v>1983</c:v>
                      </c:pt>
                      <c:pt idx="2">
                        <c:v>1987-88</c:v>
                      </c:pt>
                      <c:pt idx="3">
                        <c:v>1993-94</c:v>
                      </c:pt>
                      <c:pt idx="4">
                        <c:v>1999-2000</c:v>
                      </c:pt>
                    </c:strCache>
                  </c:strRef>
                </c:cat>
                <c:val>
                  <c:numRef>
                    <c:extLst xmlns:c15="http://schemas.microsoft.com/office/drawing/2012/chart">
                      <c:ext xmlns:c15="http://schemas.microsoft.com/office/drawing/2012/chart" uri="{02D57815-91ED-43cb-92C2-25804820EDAC}">
                        <c15:formulaRef>
                          <c15:sqref>'D1. LaborForce'!$B$175:$F$175</c15:sqref>
                        </c15:formulaRef>
                      </c:ext>
                    </c:extLst>
                    <c:numCache>
                      <c:formatCode>General</c:formatCode>
                      <c:ptCount val="5"/>
                      <c:pt idx="0">
                        <c:v>51.46</c:v>
                      </c:pt>
                      <c:pt idx="1">
                        <c:v>51.47</c:v>
                      </c:pt>
                      <c:pt idx="2">
                        <c:v>52.66</c:v>
                      </c:pt>
                      <c:pt idx="3">
                        <c:v>48.39</c:v>
                      </c:pt>
                      <c:pt idx="4">
                        <c:v>44.26</c:v>
                      </c:pt>
                    </c:numCache>
                  </c:numRef>
                </c:val>
                <c:smooth val="0"/>
                <c:extLst xmlns:c15="http://schemas.microsoft.com/office/drawing/2012/chart">
                  <c:ext xmlns:c16="http://schemas.microsoft.com/office/drawing/2014/chart" uri="{C3380CC4-5D6E-409C-BE32-E72D297353CC}">
                    <c16:uniqueId val="{00000008-80FD-48A7-A452-DBCE3802914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'D1. LaborForce'!$A$176</c15:sqref>
                        </c15:formulaRef>
                      </c:ext>
                    </c:extLst>
                    <c:strCache>
                      <c:ptCount val="1"/>
                      <c:pt idx="0">
                        <c:v>Orissa</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'D1. LaborForce'!$B$167:$F$167</c15:sqref>
                        </c15:formulaRef>
                      </c:ext>
                    </c:extLst>
                    <c:strCache>
                      <c:ptCount val="5"/>
                      <c:pt idx="0">
                        <c:v>1977-78</c:v>
                      </c:pt>
                      <c:pt idx="1">
                        <c:v>1983</c:v>
                      </c:pt>
                      <c:pt idx="2">
                        <c:v>1987-88</c:v>
                      </c:pt>
                      <c:pt idx="3">
                        <c:v>1993-94</c:v>
                      </c:pt>
                      <c:pt idx="4">
                        <c:v>1999-2000</c:v>
                      </c:pt>
                    </c:strCache>
                  </c:strRef>
                </c:cat>
                <c:val>
                  <c:numRef>
                    <c:extLst xmlns:c15="http://schemas.microsoft.com/office/drawing/2012/chart">
                      <c:ext xmlns:c15="http://schemas.microsoft.com/office/drawing/2012/chart" uri="{02D57815-91ED-43cb-92C2-25804820EDAC}">
                        <c15:formulaRef>
                          <c15:sqref>'D1. LaborForce'!$B$176:$F$176</c15:sqref>
                        </c15:formulaRef>
                      </c:ext>
                    </c:extLst>
                    <c:numCache>
                      <c:formatCode>General</c:formatCode>
                      <c:ptCount val="5"/>
                      <c:pt idx="0">
                        <c:v>53.82</c:v>
                      </c:pt>
                      <c:pt idx="1">
                        <c:v>53.68</c:v>
                      </c:pt>
                      <c:pt idx="2">
                        <c:v>54.18</c:v>
                      </c:pt>
                      <c:pt idx="3">
                        <c:v>56.06</c:v>
                      </c:pt>
                      <c:pt idx="4">
                        <c:v>48.67</c:v>
                      </c:pt>
                    </c:numCache>
                  </c:numRef>
                </c:val>
                <c:smooth val="0"/>
                <c:extLst xmlns:c15="http://schemas.microsoft.com/office/drawing/2012/chart">
                  <c:ext xmlns:c16="http://schemas.microsoft.com/office/drawing/2014/chart" uri="{C3380CC4-5D6E-409C-BE32-E72D297353CC}">
                    <c16:uniqueId val="{00000009-80FD-48A7-A452-DBCE3802914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'D1. LaborForce'!$A$177</c15:sqref>
                        </c15:formulaRef>
                      </c:ext>
                    </c:extLst>
                    <c:strCache>
                      <c:ptCount val="1"/>
                      <c:pt idx="0">
                        <c:v>Punjab</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'D1. LaborForce'!$B$167:$F$167</c15:sqref>
                        </c15:formulaRef>
                      </c:ext>
                    </c:extLst>
                    <c:strCache>
                      <c:ptCount val="5"/>
                      <c:pt idx="0">
                        <c:v>1977-78</c:v>
                      </c:pt>
                      <c:pt idx="1">
                        <c:v>1983</c:v>
                      </c:pt>
                      <c:pt idx="2">
                        <c:v>1987-88</c:v>
                      </c:pt>
                      <c:pt idx="3">
                        <c:v>1993-94</c:v>
                      </c:pt>
                      <c:pt idx="4">
                        <c:v>1999-2000</c:v>
                      </c:pt>
                    </c:strCache>
                  </c:strRef>
                </c:cat>
                <c:val>
                  <c:numRef>
                    <c:extLst xmlns:c15="http://schemas.microsoft.com/office/drawing/2012/chart">
                      <c:ext xmlns:c15="http://schemas.microsoft.com/office/drawing/2012/chart" uri="{02D57815-91ED-43cb-92C2-25804820EDAC}">
                        <c15:formulaRef>
                          <c15:sqref>'D1. LaborForce'!$B$177:$F$177</c15:sqref>
                        </c15:formulaRef>
                      </c:ext>
                    </c:extLst>
                    <c:numCache>
                      <c:formatCode>General</c:formatCode>
                      <c:ptCount val="5"/>
                      <c:pt idx="0">
                        <c:v>71.59</c:v>
                      </c:pt>
                      <c:pt idx="1">
                        <c:v>73.89</c:v>
                      </c:pt>
                      <c:pt idx="2">
                        <c:v>68.540000000000006</c:v>
                      </c:pt>
                      <c:pt idx="3">
                        <c:v>62.6</c:v>
                      </c:pt>
                      <c:pt idx="4">
                        <c:v>65.5</c:v>
                      </c:pt>
                    </c:numCache>
                  </c:numRef>
                </c:val>
                <c:smooth val="0"/>
                <c:extLst xmlns:c15="http://schemas.microsoft.com/office/drawing/2012/chart">
                  <c:ext xmlns:c16="http://schemas.microsoft.com/office/drawing/2014/chart" uri="{C3380CC4-5D6E-409C-BE32-E72D297353CC}">
                    <c16:uniqueId val="{0000000A-80FD-48A7-A452-DBCE3802914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'D1. LaborForce'!$A$179</c15:sqref>
                        </c15:formulaRef>
                      </c:ext>
                    </c:extLst>
                    <c:strCache>
                      <c:ptCount val="1"/>
                      <c:pt idx="0">
                        <c:v>Tamil Nadu</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'D1. LaborForce'!$B$167:$F$167</c15:sqref>
                        </c15:formulaRef>
                      </c:ext>
                    </c:extLst>
                    <c:strCache>
                      <c:ptCount val="5"/>
                      <c:pt idx="0">
                        <c:v>1977-78</c:v>
                      </c:pt>
                      <c:pt idx="1">
                        <c:v>1983</c:v>
                      </c:pt>
                      <c:pt idx="2">
                        <c:v>1987-88</c:v>
                      </c:pt>
                      <c:pt idx="3">
                        <c:v>1993-94</c:v>
                      </c:pt>
                      <c:pt idx="4">
                        <c:v>1999-2000</c:v>
                      </c:pt>
                    </c:strCache>
                  </c:strRef>
                </c:cat>
                <c:val>
                  <c:numRef>
                    <c:extLst xmlns:c15="http://schemas.microsoft.com/office/drawing/2012/chart">
                      <c:ext xmlns:c15="http://schemas.microsoft.com/office/drawing/2012/chart" uri="{02D57815-91ED-43cb-92C2-25804820EDAC}">
                        <c15:formulaRef>
                          <c15:sqref>'D1. LaborForce'!$B$179:$F$179</c15:sqref>
                        </c15:formulaRef>
                      </c:ext>
                    </c:extLst>
                    <c:numCache>
                      <c:formatCode>General</c:formatCode>
                      <c:ptCount val="5"/>
                      <c:pt idx="0">
                        <c:v>50.64</c:v>
                      </c:pt>
                      <c:pt idx="1">
                        <c:v>44.57</c:v>
                      </c:pt>
                      <c:pt idx="2">
                        <c:v>45.21</c:v>
                      </c:pt>
                      <c:pt idx="3">
                        <c:v>41.53</c:v>
                      </c:pt>
                      <c:pt idx="4">
                        <c:v>36.72</c:v>
                      </c:pt>
                    </c:numCache>
                  </c:numRef>
                </c:val>
                <c:smooth val="0"/>
                <c:extLst xmlns:c15="http://schemas.microsoft.com/office/drawing/2012/chart">
                  <c:ext xmlns:c16="http://schemas.microsoft.com/office/drawing/2014/chart" uri="{C3380CC4-5D6E-409C-BE32-E72D297353CC}">
                    <c16:uniqueId val="{0000000C-80FD-48A7-A452-DBCE3802914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'D1. LaborForce'!$A$180</c15:sqref>
                        </c15:formulaRef>
                      </c:ext>
                    </c:extLst>
                    <c:strCache>
                      <c:ptCount val="1"/>
                      <c:pt idx="0">
                        <c:v>Uttar Pradesh</c:v>
                      </c:pt>
                    </c:strCache>
                  </c:strRef>
                </c:tx>
                <c:spPr>
                  <a:ln w="28575" cap="rnd">
                    <a:solidFill>
                      <a:schemeClr val="accent1">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'D1. LaborForce'!$B$167:$F$167</c15:sqref>
                        </c15:formulaRef>
                      </c:ext>
                    </c:extLst>
                    <c:strCache>
                      <c:ptCount val="5"/>
                      <c:pt idx="0">
                        <c:v>1977-78</c:v>
                      </c:pt>
                      <c:pt idx="1">
                        <c:v>1983</c:v>
                      </c:pt>
                      <c:pt idx="2">
                        <c:v>1987-88</c:v>
                      </c:pt>
                      <c:pt idx="3">
                        <c:v>1993-94</c:v>
                      </c:pt>
                      <c:pt idx="4">
                        <c:v>1999-2000</c:v>
                      </c:pt>
                    </c:strCache>
                  </c:strRef>
                </c:cat>
                <c:val>
                  <c:numRef>
                    <c:extLst xmlns:c15="http://schemas.microsoft.com/office/drawing/2012/chart">
                      <c:ext xmlns:c15="http://schemas.microsoft.com/office/drawing/2012/chart" uri="{02D57815-91ED-43cb-92C2-25804820EDAC}">
                        <c15:formulaRef>
                          <c15:sqref>'D1. LaborForce'!$B$180:$F$180</c15:sqref>
                        </c15:formulaRef>
                      </c:ext>
                    </c:extLst>
                    <c:numCache>
                      <c:formatCode>General</c:formatCode>
                      <c:ptCount val="5"/>
                      <c:pt idx="0">
                        <c:v>76.91</c:v>
                      </c:pt>
                      <c:pt idx="1">
                        <c:v>77.930000000000007</c:v>
                      </c:pt>
                      <c:pt idx="2">
                        <c:v>74.94</c:v>
                      </c:pt>
                      <c:pt idx="3">
                        <c:v>74.319999999999993</c:v>
                      </c:pt>
                      <c:pt idx="4">
                        <c:v>72.650000000000006</c:v>
                      </c:pt>
                    </c:numCache>
                  </c:numRef>
                </c:val>
                <c:smooth val="0"/>
                <c:extLst xmlns:c15="http://schemas.microsoft.com/office/drawing/2012/chart">
                  <c:ext xmlns:c16="http://schemas.microsoft.com/office/drawing/2014/chart" uri="{C3380CC4-5D6E-409C-BE32-E72D297353CC}">
                    <c16:uniqueId val="{00000003-80FD-48A7-A452-DBCE3802914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'D1. LaborForce'!$A$181</c15:sqref>
                        </c15:formulaRef>
                      </c:ext>
                    </c:extLst>
                    <c:strCache>
                      <c:ptCount val="1"/>
                      <c:pt idx="0">
                        <c:v>West Bengal</c:v>
                      </c:pt>
                    </c:strCache>
                  </c:strRef>
                </c:tx>
                <c:spPr>
                  <a:ln w="28575" cap="rnd">
                    <a:solidFill>
                      <a:schemeClr val="accent2">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'D1. LaborForce'!$B$167:$F$167</c15:sqref>
                        </c15:formulaRef>
                      </c:ext>
                    </c:extLst>
                    <c:strCache>
                      <c:ptCount val="5"/>
                      <c:pt idx="0">
                        <c:v>1977-78</c:v>
                      </c:pt>
                      <c:pt idx="1">
                        <c:v>1983</c:v>
                      </c:pt>
                      <c:pt idx="2">
                        <c:v>1987-88</c:v>
                      </c:pt>
                      <c:pt idx="3">
                        <c:v>1993-94</c:v>
                      </c:pt>
                      <c:pt idx="4">
                        <c:v>1999-2000</c:v>
                      </c:pt>
                    </c:strCache>
                  </c:strRef>
                </c:cat>
                <c:val>
                  <c:numRef>
                    <c:extLst xmlns:c15="http://schemas.microsoft.com/office/drawing/2012/chart">
                      <c:ext xmlns:c15="http://schemas.microsoft.com/office/drawing/2012/chart" uri="{02D57815-91ED-43cb-92C2-25804820EDAC}">
                        <c15:formulaRef>
                          <c15:sqref>'D1. LaborForce'!$B$181:$F$181</c15:sqref>
                        </c15:formulaRef>
                      </c:ext>
                    </c:extLst>
                    <c:numCache>
                      <c:formatCode>General</c:formatCode>
                      <c:ptCount val="5"/>
                      <c:pt idx="0">
                        <c:v>53.8</c:v>
                      </c:pt>
                      <c:pt idx="1">
                        <c:v>52.6</c:v>
                      </c:pt>
                      <c:pt idx="2">
                        <c:v>56.26</c:v>
                      </c:pt>
                      <c:pt idx="3">
                        <c:v>54.71</c:v>
                      </c:pt>
                      <c:pt idx="4">
                        <c:v>52.23</c:v>
                      </c:pt>
                    </c:numCache>
                  </c:numRef>
                </c:val>
                <c:smooth val="0"/>
                <c:extLst xmlns:c15="http://schemas.microsoft.com/office/drawing/2012/chart">
                  <c:ext xmlns:c16="http://schemas.microsoft.com/office/drawing/2014/chart" uri="{C3380CC4-5D6E-409C-BE32-E72D297353CC}">
                    <c16:uniqueId val="{0000000D-80FD-48A7-A452-DBCE38029144}"/>
                  </c:ext>
                </c:extLst>
              </c15:ser>
            </c15:filteredLineSeries>
          </c:ext>
        </c:extLst>
      </c:lineChart>
      <c:catAx>
        <c:axId val="1569650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69654528"/>
        <c:crosses val="autoZero"/>
        <c:auto val="1"/>
        <c:lblAlgn val="ctr"/>
        <c:lblOffset val="100"/>
        <c:noMultiLvlLbl val="0"/>
      </c:catAx>
      <c:valAx>
        <c:axId val="15696545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69650496"/>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'D1. LaborForce'!$A$183</c:f>
          <c:strCache>
            <c:ptCount val="1"/>
            <c:pt idx="0">
              <c:v>Table 4. Employment Status of Rural Workers by Shares (%) of Regular</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890673986852602E-2"/>
          <c:y val="0.12752985667712799"/>
          <c:w val="0.94296253702232202"/>
          <c:h val="0.78169782429699997"/>
        </c:manualLayout>
      </c:layout>
      <c:lineChart>
        <c:grouping val="standard"/>
        <c:varyColors val="0"/>
        <c:ser>
          <c:idx val="1"/>
          <c:order val="1"/>
          <c:tx>
            <c:strRef>
              <c:f>'D1. LaborForce'!$A$187</c:f>
              <c:strCache>
                <c:ptCount val="1"/>
                <c:pt idx="0">
                  <c:v>Bihar</c:v>
                </c:pt>
              </c:strCache>
            </c:strRef>
          </c:tx>
          <c:spPr>
            <a:ln w="28575" cap="rnd">
              <a:solidFill>
                <a:schemeClr val="accent2"/>
              </a:solidFill>
              <a:round/>
            </a:ln>
            <a:effectLst/>
          </c:spPr>
          <c:marker>
            <c:symbol val="none"/>
          </c:marker>
          <c:cat>
            <c:strRef>
              <c:f>'D1. LaborForce'!$B$185:$F$185</c:f>
              <c:strCache>
                <c:ptCount val="5"/>
                <c:pt idx="0">
                  <c:v>1977-78</c:v>
                </c:pt>
                <c:pt idx="1">
                  <c:v>1983</c:v>
                </c:pt>
                <c:pt idx="2">
                  <c:v>1987-88</c:v>
                </c:pt>
                <c:pt idx="3">
                  <c:v>1993-94</c:v>
                </c:pt>
                <c:pt idx="4">
                  <c:v>1999-2000</c:v>
                </c:pt>
              </c:strCache>
            </c:strRef>
          </c:cat>
          <c:val>
            <c:numRef>
              <c:f>'D1. LaborForce'!$B$187:$F$187</c:f>
              <c:numCache>
                <c:formatCode>General</c:formatCode>
                <c:ptCount val="5"/>
                <c:pt idx="0">
                  <c:v>5.69</c:v>
                </c:pt>
                <c:pt idx="1">
                  <c:v>4.8899999999999997</c:v>
                </c:pt>
                <c:pt idx="2">
                  <c:v>7.96</c:v>
                </c:pt>
                <c:pt idx="3">
                  <c:v>3.95</c:v>
                </c:pt>
                <c:pt idx="4">
                  <c:v>3.5</c:v>
                </c:pt>
              </c:numCache>
            </c:numRef>
          </c:val>
          <c:smooth val="0"/>
          <c:extLst>
            <c:ext xmlns:c16="http://schemas.microsoft.com/office/drawing/2014/chart" uri="{C3380CC4-5D6E-409C-BE32-E72D297353CC}">
              <c16:uniqueId val="{00000000-3486-4685-B4B7-32B04F7651DC}"/>
            </c:ext>
          </c:extLst>
        </c:ser>
        <c:ser>
          <c:idx val="5"/>
          <c:order val="5"/>
          <c:tx>
            <c:strRef>
              <c:f>'D1. LaborForce'!$A$191</c:f>
              <c:strCache>
                <c:ptCount val="1"/>
                <c:pt idx="0">
                  <c:v>Kerala</c:v>
                </c:pt>
              </c:strCache>
            </c:strRef>
          </c:tx>
          <c:spPr>
            <a:ln w="28575" cap="rnd">
              <a:solidFill>
                <a:schemeClr val="accent6"/>
              </a:solidFill>
              <a:round/>
            </a:ln>
            <a:effectLst/>
          </c:spPr>
          <c:marker>
            <c:symbol val="none"/>
          </c:marker>
          <c:cat>
            <c:strRef>
              <c:f>'D1. LaborForce'!$B$185:$F$185</c:f>
              <c:strCache>
                <c:ptCount val="5"/>
                <c:pt idx="0">
                  <c:v>1977-78</c:v>
                </c:pt>
                <c:pt idx="1">
                  <c:v>1983</c:v>
                </c:pt>
                <c:pt idx="2">
                  <c:v>1987-88</c:v>
                </c:pt>
                <c:pt idx="3">
                  <c:v>1993-94</c:v>
                </c:pt>
                <c:pt idx="4">
                  <c:v>1999-2000</c:v>
                </c:pt>
              </c:strCache>
            </c:strRef>
          </c:cat>
          <c:val>
            <c:numRef>
              <c:f>'D1. LaborForce'!$B$191:$F$191</c:f>
              <c:numCache>
                <c:formatCode>General</c:formatCode>
                <c:ptCount val="5"/>
                <c:pt idx="0">
                  <c:v>10.6</c:v>
                </c:pt>
                <c:pt idx="1">
                  <c:v>13.14</c:v>
                </c:pt>
                <c:pt idx="2">
                  <c:v>11.16</c:v>
                </c:pt>
                <c:pt idx="3">
                  <c:v>11.44</c:v>
                </c:pt>
                <c:pt idx="4">
                  <c:v>13.65</c:v>
                </c:pt>
              </c:numCache>
            </c:numRef>
          </c:val>
          <c:smooth val="0"/>
          <c:extLst>
            <c:ext xmlns:c16="http://schemas.microsoft.com/office/drawing/2014/chart" uri="{C3380CC4-5D6E-409C-BE32-E72D297353CC}">
              <c16:uniqueId val="{00000001-3486-4685-B4B7-32B04F7651DC}"/>
            </c:ext>
          </c:extLst>
        </c:ser>
        <c:ser>
          <c:idx val="6"/>
          <c:order val="6"/>
          <c:tx>
            <c:strRef>
              <c:f>'D1. LaborForce'!$A$192</c:f>
              <c:strCache>
                <c:ptCount val="1"/>
                <c:pt idx="0">
                  <c:v>Madhya Pradesh</c:v>
                </c:pt>
              </c:strCache>
            </c:strRef>
          </c:tx>
          <c:spPr>
            <a:ln w="28575" cap="rnd">
              <a:solidFill>
                <a:schemeClr val="accent1">
                  <a:lumMod val="60000"/>
                </a:schemeClr>
              </a:solidFill>
              <a:round/>
            </a:ln>
            <a:effectLst/>
          </c:spPr>
          <c:marker>
            <c:symbol val="none"/>
          </c:marker>
          <c:cat>
            <c:strRef>
              <c:f>'D1. LaborForce'!$B$185:$F$185</c:f>
              <c:strCache>
                <c:ptCount val="5"/>
                <c:pt idx="0">
                  <c:v>1977-78</c:v>
                </c:pt>
                <c:pt idx="1">
                  <c:v>1983</c:v>
                </c:pt>
                <c:pt idx="2">
                  <c:v>1987-88</c:v>
                </c:pt>
                <c:pt idx="3">
                  <c:v>1993-94</c:v>
                </c:pt>
                <c:pt idx="4">
                  <c:v>1999-2000</c:v>
                </c:pt>
              </c:strCache>
            </c:strRef>
          </c:cat>
          <c:val>
            <c:numRef>
              <c:f>'D1. LaborForce'!$B$192:$F$192</c:f>
              <c:numCache>
                <c:formatCode>General</c:formatCode>
                <c:ptCount val="5"/>
                <c:pt idx="0">
                  <c:v>5.01</c:v>
                </c:pt>
                <c:pt idx="1">
                  <c:v>6.14</c:v>
                </c:pt>
                <c:pt idx="2">
                  <c:v>7.42</c:v>
                </c:pt>
                <c:pt idx="3">
                  <c:v>4.01</c:v>
                </c:pt>
                <c:pt idx="4">
                  <c:v>3.53</c:v>
                </c:pt>
              </c:numCache>
            </c:numRef>
          </c:val>
          <c:smooth val="0"/>
          <c:extLst>
            <c:ext xmlns:c16="http://schemas.microsoft.com/office/drawing/2014/chart" uri="{C3380CC4-5D6E-409C-BE32-E72D297353CC}">
              <c16:uniqueId val="{00000002-3486-4685-B4B7-32B04F7651DC}"/>
            </c:ext>
          </c:extLst>
        </c:ser>
        <c:ser>
          <c:idx val="12"/>
          <c:order val="12"/>
          <c:tx>
            <c:strRef>
              <c:f>'D1. LaborForce'!$A$198</c:f>
              <c:strCache>
                <c:ptCount val="1"/>
                <c:pt idx="0">
                  <c:v>Uttar Pradesh</c:v>
                </c:pt>
              </c:strCache>
            </c:strRef>
          </c:tx>
          <c:spPr>
            <a:ln w="28575" cap="rnd">
              <a:solidFill>
                <a:schemeClr val="accent1">
                  <a:lumMod val="80000"/>
                  <a:lumOff val="20000"/>
                </a:schemeClr>
              </a:solidFill>
              <a:round/>
            </a:ln>
            <a:effectLst/>
          </c:spPr>
          <c:marker>
            <c:symbol val="none"/>
          </c:marker>
          <c:cat>
            <c:strRef>
              <c:f>'D1. LaborForce'!$B$185:$F$185</c:f>
              <c:strCache>
                <c:ptCount val="5"/>
                <c:pt idx="0">
                  <c:v>1977-78</c:v>
                </c:pt>
                <c:pt idx="1">
                  <c:v>1983</c:v>
                </c:pt>
                <c:pt idx="2">
                  <c:v>1987-88</c:v>
                </c:pt>
                <c:pt idx="3">
                  <c:v>1993-94</c:v>
                </c:pt>
                <c:pt idx="4">
                  <c:v>1999-2000</c:v>
                </c:pt>
              </c:strCache>
            </c:strRef>
          </c:cat>
          <c:val>
            <c:numRef>
              <c:f>'D1. LaborForce'!$B$198:$F$198</c:f>
              <c:numCache>
                <c:formatCode>General</c:formatCode>
                <c:ptCount val="5"/>
                <c:pt idx="0">
                  <c:v>5.68</c:v>
                </c:pt>
                <c:pt idx="1">
                  <c:v>4.78</c:v>
                </c:pt>
                <c:pt idx="2">
                  <c:v>4.83</c:v>
                </c:pt>
                <c:pt idx="3">
                  <c:v>4.42</c:v>
                </c:pt>
                <c:pt idx="4">
                  <c:v>5.55</c:v>
                </c:pt>
              </c:numCache>
            </c:numRef>
          </c:val>
          <c:smooth val="0"/>
          <c:extLst>
            <c:ext xmlns:c16="http://schemas.microsoft.com/office/drawing/2014/chart" uri="{C3380CC4-5D6E-409C-BE32-E72D297353CC}">
              <c16:uniqueId val="{00000003-3486-4685-B4B7-32B04F7651DC}"/>
            </c:ext>
          </c:extLst>
        </c:ser>
        <c:dLbls>
          <c:showLegendKey val="0"/>
          <c:showVal val="0"/>
          <c:showCatName val="0"/>
          <c:showSerName val="0"/>
          <c:showPercent val="0"/>
          <c:showBubbleSize val="0"/>
        </c:dLbls>
        <c:smooth val="0"/>
        <c:axId val="1608367808"/>
        <c:axId val="1608372368"/>
        <c:extLst>
          <c:ext xmlns:c15="http://schemas.microsoft.com/office/drawing/2012/chart" uri="{02D57815-91ED-43cb-92C2-25804820EDAC}">
            <c15:filteredLineSeries>
              <c15:ser>
                <c:idx val="0"/>
                <c:order val="0"/>
                <c:tx>
                  <c:strRef>
                    <c:extLst>
                      <c:ext uri="{02D57815-91ED-43cb-92C2-25804820EDAC}">
                        <c15:formulaRef>
                          <c15:sqref>'D1. LaborForce'!$A$186</c15:sqref>
                        </c15:formulaRef>
                      </c:ext>
                    </c:extLst>
                    <c:strCache>
                      <c:ptCount val="1"/>
                      <c:pt idx="0">
                        <c:v>Andhra Pradesh</c:v>
                      </c:pt>
                    </c:strCache>
                  </c:strRef>
                </c:tx>
                <c:spPr>
                  <a:ln w="28575" cap="rnd">
                    <a:solidFill>
                      <a:schemeClr val="accent1"/>
                    </a:solidFill>
                    <a:round/>
                  </a:ln>
                  <a:effectLst/>
                </c:spPr>
                <c:marker>
                  <c:symbol val="none"/>
                </c:marker>
                <c:cat>
                  <c:strRef>
                    <c:extLst>
                      <c:ext uri="{02D57815-91ED-43cb-92C2-25804820EDAC}">
                        <c15:formulaRef>
                          <c15:sqref>'D1. LaborForce'!$B$185:$F$185</c15:sqref>
                        </c15:formulaRef>
                      </c:ext>
                    </c:extLst>
                    <c:strCache>
                      <c:ptCount val="5"/>
                      <c:pt idx="0">
                        <c:v>1977-78</c:v>
                      </c:pt>
                      <c:pt idx="1">
                        <c:v>1983</c:v>
                      </c:pt>
                      <c:pt idx="2">
                        <c:v>1987-88</c:v>
                      </c:pt>
                      <c:pt idx="3">
                        <c:v>1993-94</c:v>
                      </c:pt>
                      <c:pt idx="4">
                        <c:v>1999-2000</c:v>
                      </c:pt>
                    </c:strCache>
                  </c:strRef>
                </c:cat>
                <c:val>
                  <c:numRef>
                    <c:extLst>
                      <c:ext uri="{02D57815-91ED-43cb-92C2-25804820EDAC}">
                        <c15:formulaRef>
                          <c15:sqref>'D1. LaborForce'!$B$186:$F$186</c15:sqref>
                        </c15:formulaRef>
                      </c:ext>
                    </c:extLst>
                    <c:numCache>
                      <c:formatCode>General</c:formatCode>
                      <c:ptCount val="5"/>
                      <c:pt idx="0">
                        <c:v>8.85</c:v>
                      </c:pt>
                      <c:pt idx="1">
                        <c:v>7.74</c:v>
                      </c:pt>
                      <c:pt idx="2">
                        <c:v>6.26</c:v>
                      </c:pt>
                      <c:pt idx="3">
                        <c:v>5.25</c:v>
                      </c:pt>
                      <c:pt idx="4">
                        <c:v>5.85</c:v>
                      </c:pt>
                    </c:numCache>
                  </c:numRef>
                </c:val>
                <c:smooth val="0"/>
                <c:extLst>
                  <c:ext xmlns:c16="http://schemas.microsoft.com/office/drawing/2014/chart" uri="{C3380CC4-5D6E-409C-BE32-E72D297353CC}">
                    <c16:uniqueId val="{00000004-3486-4685-B4B7-32B04F7651D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'D1. LaborForce'!$A$188</c15:sqref>
                        </c15:formulaRef>
                      </c:ext>
                    </c:extLst>
                    <c:strCache>
                      <c:ptCount val="1"/>
                      <c:pt idx="0">
                        <c:v>Gujarat</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'D1. LaborForce'!$B$185:$F$185</c15:sqref>
                        </c15:formulaRef>
                      </c:ext>
                    </c:extLst>
                    <c:strCache>
                      <c:ptCount val="5"/>
                      <c:pt idx="0">
                        <c:v>1977-78</c:v>
                      </c:pt>
                      <c:pt idx="1">
                        <c:v>1983</c:v>
                      </c:pt>
                      <c:pt idx="2">
                        <c:v>1987-88</c:v>
                      </c:pt>
                      <c:pt idx="3">
                        <c:v>1993-94</c:v>
                      </c:pt>
                      <c:pt idx="4">
                        <c:v>1999-2000</c:v>
                      </c:pt>
                    </c:strCache>
                  </c:strRef>
                </c:cat>
                <c:val>
                  <c:numRef>
                    <c:extLst xmlns:c15="http://schemas.microsoft.com/office/drawing/2012/chart">
                      <c:ext xmlns:c15="http://schemas.microsoft.com/office/drawing/2012/chart" uri="{02D57815-91ED-43cb-92C2-25804820EDAC}">
                        <c15:formulaRef>
                          <c15:sqref>'D1. LaborForce'!$B$188:$F$188</c15:sqref>
                        </c15:formulaRef>
                      </c:ext>
                    </c:extLst>
                    <c:numCache>
                      <c:formatCode>General</c:formatCode>
                      <c:ptCount val="5"/>
                      <c:pt idx="0">
                        <c:v>4.84</c:v>
                      </c:pt>
                      <c:pt idx="1">
                        <c:v>5.14</c:v>
                      </c:pt>
                      <c:pt idx="2">
                        <c:v>8.73</c:v>
                      </c:pt>
                      <c:pt idx="3">
                        <c:v>6.72</c:v>
                      </c:pt>
                      <c:pt idx="4">
                        <c:v>6.34</c:v>
                      </c:pt>
                    </c:numCache>
                  </c:numRef>
                </c:val>
                <c:smooth val="0"/>
                <c:extLst xmlns:c15="http://schemas.microsoft.com/office/drawing/2012/chart">
                  <c:ext xmlns:c16="http://schemas.microsoft.com/office/drawing/2014/chart" uri="{C3380CC4-5D6E-409C-BE32-E72D297353CC}">
                    <c16:uniqueId val="{00000005-3486-4685-B4B7-32B04F7651D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'D1. LaborForce'!$A$189</c15:sqref>
                        </c15:formulaRef>
                      </c:ext>
                    </c:extLst>
                    <c:strCache>
                      <c:ptCount val="1"/>
                      <c:pt idx="0">
                        <c:v>Haryana</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'D1. LaborForce'!$B$185:$F$185</c15:sqref>
                        </c15:formulaRef>
                      </c:ext>
                    </c:extLst>
                    <c:strCache>
                      <c:ptCount val="5"/>
                      <c:pt idx="0">
                        <c:v>1977-78</c:v>
                      </c:pt>
                      <c:pt idx="1">
                        <c:v>1983</c:v>
                      </c:pt>
                      <c:pt idx="2">
                        <c:v>1987-88</c:v>
                      </c:pt>
                      <c:pt idx="3">
                        <c:v>1993-94</c:v>
                      </c:pt>
                      <c:pt idx="4">
                        <c:v>1999-2000</c:v>
                      </c:pt>
                    </c:strCache>
                  </c:strRef>
                </c:cat>
                <c:val>
                  <c:numRef>
                    <c:extLst xmlns:c15="http://schemas.microsoft.com/office/drawing/2012/chart">
                      <c:ext xmlns:c15="http://schemas.microsoft.com/office/drawing/2012/chart" uri="{02D57815-91ED-43cb-92C2-25804820EDAC}">
                        <c15:formulaRef>
                          <c15:sqref>'D1. LaborForce'!$B$189:$F$189</c15:sqref>
                        </c15:formulaRef>
                      </c:ext>
                    </c:extLst>
                    <c:numCache>
                      <c:formatCode>General</c:formatCode>
                      <c:ptCount val="5"/>
                      <c:pt idx="0">
                        <c:v>9.68</c:v>
                      </c:pt>
                      <c:pt idx="1">
                        <c:v>12.86</c:v>
                      </c:pt>
                      <c:pt idx="2">
                        <c:v>7.61</c:v>
                      </c:pt>
                      <c:pt idx="3">
                        <c:v>9.27</c:v>
                      </c:pt>
                      <c:pt idx="4">
                        <c:v>12.4</c:v>
                      </c:pt>
                    </c:numCache>
                  </c:numRef>
                </c:val>
                <c:smooth val="0"/>
                <c:extLst xmlns:c15="http://schemas.microsoft.com/office/drawing/2012/chart">
                  <c:ext xmlns:c16="http://schemas.microsoft.com/office/drawing/2014/chart" uri="{C3380CC4-5D6E-409C-BE32-E72D297353CC}">
                    <c16:uniqueId val="{00000006-3486-4685-B4B7-32B04F7651DC}"/>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'D1. LaborForce'!$A$190</c15:sqref>
                        </c15:formulaRef>
                      </c:ext>
                    </c:extLst>
                    <c:strCache>
                      <c:ptCount val="1"/>
                      <c:pt idx="0">
                        <c:v>Karnataka</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'D1. LaborForce'!$B$185:$F$185</c15:sqref>
                        </c15:formulaRef>
                      </c:ext>
                    </c:extLst>
                    <c:strCache>
                      <c:ptCount val="5"/>
                      <c:pt idx="0">
                        <c:v>1977-78</c:v>
                      </c:pt>
                      <c:pt idx="1">
                        <c:v>1983</c:v>
                      </c:pt>
                      <c:pt idx="2">
                        <c:v>1987-88</c:v>
                      </c:pt>
                      <c:pt idx="3">
                        <c:v>1993-94</c:v>
                      </c:pt>
                      <c:pt idx="4">
                        <c:v>1999-2000</c:v>
                      </c:pt>
                    </c:strCache>
                  </c:strRef>
                </c:cat>
                <c:val>
                  <c:numRef>
                    <c:extLst xmlns:c15="http://schemas.microsoft.com/office/drawing/2012/chart">
                      <c:ext xmlns:c15="http://schemas.microsoft.com/office/drawing/2012/chart" uri="{02D57815-91ED-43cb-92C2-25804820EDAC}">
                        <c15:formulaRef>
                          <c15:sqref>'D1. LaborForce'!$B$190:$F$190</c15:sqref>
                        </c15:formulaRef>
                      </c:ext>
                    </c:extLst>
                    <c:numCache>
                      <c:formatCode>General</c:formatCode>
                      <c:ptCount val="5"/>
                      <c:pt idx="0">
                        <c:v>5.34</c:v>
                      </c:pt>
                      <c:pt idx="1">
                        <c:v>4.6399999999999997</c:v>
                      </c:pt>
                      <c:pt idx="2">
                        <c:v>6.15</c:v>
                      </c:pt>
                      <c:pt idx="3">
                        <c:v>4.79</c:v>
                      </c:pt>
                      <c:pt idx="4">
                        <c:v>5.35</c:v>
                      </c:pt>
                    </c:numCache>
                  </c:numRef>
                </c:val>
                <c:smooth val="0"/>
                <c:extLst xmlns:c15="http://schemas.microsoft.com/office/drawing/2012/chart">
                  <c:ext xmlns:c16="http://schemas.microsoft.com/office/drawing/2014/chart" uri="{C3380CC4-5D6E-409C-BE32-E72D297353CC}">
                    <c16:uniqueId val="{00000007-3486-4685-B4B7-32B04F7651DC}"/>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'D1. LaborForce'!$A$193</c15:sqref>
                        </c15:formulaRef>
                      </c:ext>
                    </c:extLst>
                    <c:strCache>
                      <c:ptCount val="1"/>
                      <c:pt idx="0">
                        <c:v>Maharashtra</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'D1. LaborForce'!$B$185:$F$185</c15:sqref>
                        </c15:formulaRef>
                      </c:ext>
                    </c:extLst>
                    <c:strCache>
                      <c:ptCount val="5"/>
                      <c:pt idx="0">
                        <c:v>1977-78</c:v>
                      </c:pt>
                      <c:pt idx="1">
                        <c:v>1983</c:v>
                      </c:pt>
                      <c:pt idx="2">
                        <c:v>1987-88</c:v>
                      </c:pt>
                      <c:pt idx="3">
                        <c:v>1993-94</c:v>
                      </c:pt>
                      <c:pt idx="4">
                        <c:v>1999-2000</c:v>
                      </c:pt>
                    </c:strCache>
                  </c:strRef>
                </c:cat>
                <c:val>
                  <c:numRef>
                    <c:extLst xmlns:c15="http://schemas.microsoft.com/office/drawing/2012/chart">
                      <c:ext xmlns:c15="http://schemas.microsoft.com/office/drawing/2012/chart" uri="{02D57815-91ED-43cb-92C2-25804820EDAC}">
                        <c15:formulaRef>
                          <c15:sqref>'D1. LaborForce'!$B$193:$F$193</c15:sqref>
                        </c15:formulaRef>
                      </c:ext>
                    </c:extLst>
                    <c:numCache>
                      <c:formatCode>General</c:formatCode>
                      <c:ptCount val="5"/>
                      <c:pt idx="0">
                        <c:v>10.49</c:v>
                      </c:pt>
                      <c:pt idx="1">
                        <c:v>8.0299999999999994</c:v>
                      </c:pt>
                      <c:pt idx="2">
                        <c:v>8.59</c:v>
                      </c:pt>
                      <c:pt idx="3">
                        <c:v>7.57</c:v>
                      </c:pt>
                      <c:pt idx="4">
                        <c:v>7.29</c:v>
                      </c:pt>
                    </c:numCache>
                  </c:numRef>
                </c:val>
                <c:smooth val="0"/>
                <c:extLst xmlns:c15="http://schemas.microsoft.com/office/drawing/2012/chart">
                  <c:ext xmlns:c16="http://schemas.microsoft.com/office/drawing/2014/chart" uri="{C3380CC4-5D6E-409C-BE32-E72D297353CC}">
                    <c16:uniqueId val="{00000008-3486-4685-B4B7-32B04F7651DC}"/>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'D1. LaborForce'!$A$194</c15:sqref>
                        </c15:formulaRef>
                      </c:ext>
                    </c:extLst>
                    <c:strCache>
                      <c:ptCount val="1"/>
                      <c:pt idx="0">
                        <c:v>Orissa</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'D1. LaborForce'!$B$185:$F$185</c15:sqref>
                        </c15:formulaRef>
                      </c:ext>
                    </c:extLst>
                    <c:strCache>
                      <c:ptCount val="5"/>
                      <c:pt idx="0">
                        <c:v>1977-78</c:v>
                      </c:pt>
                      <c:pt idx="1">
                        <c:v>1983</c:v>
                      </c:pt>
                      <c:pt idx="2">
                        <c:v>1987-88</c:v>
                      </c:pt>
                      <c:pt idx="3">
                        <c:v>1993-94</c:v>
                      </c:pt>
                      <c:pt idx="4">
                        <c:v>1999-2000</c:v>
                      </c:pt>
                    </c:strCache>
                  </c:strRef>
                </c:cat>
                <c:val>
                  <c:numRef>
                    <c:extLst xmlns:c15="http://schemas.microsoft.com/office/drawing/2012/chart">
                      <c:ext xmlns:c15="http://schemas.microsoft.com/office/drawing/2012/chart" uri="{02D57815-91ED-43cb-92C2-25804820EDAC}">
                        <c15:formulaRef>
                          <c15:sqref>'D1. LaborForce'!$B$194:$F$194</c15:sqref>
                        </c15:formulaRef>
                      </c:ext>
                    </c:extLst>
                    <c:numCache>
                      <c:formatCode>General</c:formatCode>
                      <c:ptCount val="5"/>
                      <c:pt idx="0">
                        <c:v>8.2899999999999991</c:v>
                      </c:pt>
                      <c:pt idx="1">
                        <c:v>7.99</c:v>
                      </c:pt>
                      <c:pt idx="2">
                        <c:v>7.01</c:v>
                      </c:pt>
                      <c:pt idx="3">
                        <c:v>4.49</c:v>
                      </c:pt>
                      <c:pt idx="4">
                        <c:v>4.1900000000000004</c:v>
                      </c:pt>
                    </c:numCache>
                  </c:numRef>
                </c:val>
                <c:smooth val="0"/>
                <c:extLst xmlns:c15="http://schemas.microsoft.com/office/drawing/2012/chart">
                  <c:ext xmlns:c16="http://schemas.microsoft.com/office/drawing/2014/chart" uri="{C3380CC4-5D6E-409C-BE32-E72D297353CC}">
                    <c16:uniqueId val="{00000009-3486-4685-B4B7-32B04F7651DC}"/>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'D1. LaborForce'!$A$195</c15:sqref>
                        </c15:formulaRef>
                      </c:ext>
                    </c:extLst>
                    <c:strCache>
                      <c:ptCount val="1"/>
                      <c:pt idx="0">
                        <c:v>Punjab</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'D1. LaborForce'!$B$185:$F$185</c15:sqref>
                        </c15:formulaRef>
                      </c:ext>
                    </c:extLst>
                    <c:strCache>
                      <c:ptCount val="5"/>
                      <c:pt idx="0">
                        <c:v>1977-78</c:v>
                      </c:pt>
                      <c:pt idx="1">
                        <c:v>1983</c:v>
                      </c:pt>
                      <c:pt idx="2">
                        <c:v>1987-88</c:v>
                      </c:pt>
                      <c:pt idx="3">
                        <c:v>1993-94</c:v>
                      </c:pt>
                      <c:pt idx="4">
                        <c:v>1999-2000</c:v>
                      </c:pt>
                    </c:strCache>
                  </c:strRef>
                </c:cat>
                <c:val>
                  <c:numRef>
                    <c:extLst xmlns:c15="http://schemas.microsoft.com/office/drawing/2012/chart">
                      <c:ext xmlns:c15="http://schemas.microsoft.com/office/drawing/2012/chart" uri="{02D57815-91ED-43cb-92C2-25804820EDAC}">
                        <c15:formulaRef>
                          <c15:sqref>'D1. LaborForce'!$B$195:$F$195</c15:sqref>
                        </c15:formulaRef>
                      </c:ext>
                    </c:extLst>
                    <c:numCache>
                      <c:formatCode>General</c:formatCode>
                      <c:ptCount val="5"/>
                      <c:pt idx="0">
                        <c:v>12.54</c:v>
                      </c:pt>
                      <c:pt idx="1">
                        <c:v>9.43</c:v>
                      </c:pt>
                      <c:pt idx="2">
                        <c:v>13.08</c:v>
                      </c:pt>
                      <c:pt idx="3">
                        <c:v>10.45</c:v>
                      </c:pt>
                      <c:pt idx="4">
                        <c:v>12.95</c:v>
                      </c:pt>
                    </c:numCache>
                  </c:numRef>
                </c:val>
                <c:smooth val="0"/>
                <c:extLst xmlns:c15="http://schemas.microsoft.com/office/drawing/2012/chart">
                  <c:ext xmlns:c16="http://schemas.microsoft.com/office/drawing/2014/chart" uri="{C3380CC4-5D6E-409C-BE32-E72D297353CC}">
                    <c16:uniqueId val="{0000000A-3486-4685-B4B7-32B04F7651DC}"/>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'D1. LaborForce'!$A$196</c15:sqref>
                        </c15:formulaRef>
                      </c:ext>
                    </c:extLst>
                    <c:strCache>
                      <c:ptCount val="1"/>
                      <c:pt idx="0">
                        <c:v>Rajasthan</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'D1. LaborForce'!$B$185:$F$185</c15:sqref>
                        </c15:formulaRef>
                      </c:ext>
                    </c:extLst>
                    <c:strCache>
                      <c:ptCount val="5"/>
                      <c:pt idx="0">
                        <c:v>1977-78</c:v>
                      </c:pt>
                      <c:pt idx="1">
                        <c:v>1983</c:v>
                      </c:pt>
                      <c:pt idx="2">
                        <c:v>1987-88</c:v>
                      </c:pt>
                      <c:pt idx="3">
                        <c:v>1993-94</c:v>
                      </c:pt>
                      <c:pt idx="4">
                        <c:v>1999-2000</c:v>
                      </c:pt>
                    </c:strCache>
                  </c:strRef>
                </c:cat>
                <c:val>
                  <c:numRef>
                    <c:extLst xmlns:c15="http://schemas.microsoft.com/office/drawing/2012/chart">
                      <c:ext xmlns:c15="http://schemas.microsoft.com/office/drawing/2012/chart" uri="{02D57815-91ED-43cb-92C2-25804820EDAC}">
                        <c15:formulaRef>
                          <c15:sqref>'D1. LaborForce'!$B$196:$F$196</c15:sqref>
                        </c15:formulaRef>
                      </c:ext>
                    </c:extLst>
                    <c:numCache>
                      <c:formatCode>General</c:formatCode>
                      <c:ptCount val="5"/>
                      <c:pt idx="0">
                        <c:v>3.29</c:v>
                      </c:pt>
                      <c:pt idx="1">
                        <c:v>3.96</c:v>
                      </c:pt>
                      <c:pt idx="2">
                        <c:v>4.75</c:v>
                      </c:pt>
                      <c:pt idx="3">
                        <c:v>4.59</c:v>
                      </c:pt>
                      <c:pt idx="4">
                        <c:v>4.9400000000000004</c:v>
                      </c:pt>
                    </c:numCache>
                  </c:numRef>
                </c:val>
                <c:smooth val="0"/>
                <c:extLst xmlns:c15="http://schemas.microsoft.com/office/drawing/2012/chart">
                  <c:ext xmlns:c16="http://schemas.microsoft.com/office/drawing/2014/chart" uri="{C3380CC4-5D6E-409C-BE32-E72D297353CC}">
                    <c16:uniqueId val="{0000000B-3486-4685-B4B7-32B04F7651DC}"/>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'D1. LaborForce'!$A$197</c15:sqref>
                        </c15:formulaRef>
                      </c:ext>
                    </c:extLst>
                    <c:strCache>
                      <c:ptCount val="1"/>
                      <c:pt idx="0">
                        <c:v>Tamil Nadu</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'D1. LaborForce'!$B$185:$F$185</c15:sqref>
                        </c15:formulaRef>
                      </c:ext>
                    </c:extLst>
                    <c:strCache>
                      <c:ptCount val="5"/>
                      <c:pt idx="0">
                        <c:v>1977-78</c:v>
                      </c:pt>
                      <c:pt idx="1">
                        <c:v>1983</c:v>
                      </c:pt>
                      <c:pt idx="2">
                        <c:v>1987-88</c:v>
                      </c:pt>
                      <c:pt idx="3">
                        <c:v>1993-94</c:v>
                      </c:pt>
                      <c:pt idx="4">
                        <c:v>1999-2000</c:v>
                      </c:pt>
                    </c:strCache>
                  </c:strRef>
                </c:cat>
                <c:val>
                  <c:numRef>
                    <c:extLst xmlns:c15="http://schemas.microsoft.com/office/drawing/2012/chart">
                      <c:ext xmlns:c15="http://schemas.microsoft.com/office/drawing/2012/chart" uri="{02D57815-91ED-43cb-92C2-25804820EDAC}">
                        <c15:formulaRef>
                          <c15:sqref>'D1. LaborForce'!$B$197:$F$197</c15:sqref>
                        </c15:formulaRef>
                      </c:ext>
                    </c:extLst>
                    <c:numCache>
                      <c:formatCode>General</c:formatCode>
                      <c:ptCount val="5"/>
                      <c:pt idx="0">
                        <c:v>8.23</c:v>
                      </c:pt>
                      <c:pt idx="1">
                        <c:v>8.23</c:v>
                      </c:pt>
                      <c:pt idx="2">
                        <c:v>10.74</c:v>
                      </c:pt>
                      <c:pt idx="3">
                        <c:v>9.2799999999999994</c:v>
                      </c:pt>
                      <c:pt idx="4">
                        <c:v>11.78</c:v>
                      </c:pt>
                    </c:numCache>
                  </c:numRef>
                </c:val>
                <c:smooth val="0"/>
                <c:extLst xmlns:c15="http://schemas.microsoft.com/office/drawing/2012/chart">
                  <c:ext xmlns:c16="http://schemas.microsoft.com/office/drawing/2014/chart" uri="{C3380CC4-5D6E-409C-BE32-E72D297353CC}">
                    <c16:uniqueId val="{0000000C-3486-4685-B4B7-32B04F7651DC}"/>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'D1. LaborForce'!$A$199</c15:sqref>
                        </c15:formulaRef>
                      </c:ext>
                    </c:extLst>
                    <c:strCache>
                      <c:ptCount val="1"/>
                      <c:pt idx="0">
                        <c:v>West Bengal</c:v>
                      </c:pt>
                    </c:strCache>
                  </c:strRef>
                </c:tx>
                <c:spPr>
                  <a:ln w="28575" cap="rnd">
                    <a:solidFill>
                      <a:schemeClr val="accent2">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'D1. LaborForce'!$B$185:$F$185</c15:sqref>
                        </c15:formulaRef>
                      </c:ext>
                    </c:extLst>
                    <c:strCache>
                      <c:ptCount val="5"/>
                      <c:pt idx="0">
                        <c:v>1977-78</c:v>
                      </c:pt>
                      <c:pt idx="1">
                        <c:v>1983</c:v>
                      </c:pt>
                      <c:pt idx="2">
                        <c:v>1987-88</c:v>
                      </c:pt>
                      <c:pt idx="3">
                        <c:v>1993-94</c:v>
                      </c:pt>
                      <c:pt idx="4">
                        <c:v>1999-2000</c:v>
                      </c:pt>
                    </c:strCache>
                  </c:strRef>
                </c:cat>
                <c:val>
                  <c:numRef>
                    <c:extLst xmlns:c15="http://schemas.microsoft.com/office/drawing/2012/chart">
                      <c:ext xmlns:c15="http://schemas.microsoft.com/office/drawing/2012/chart" uri="{02D57815-91ED-43cb-92C2-25804820EDAC}">
                        <c15:formulaRef>
                          <c15:sqref>'D1. LaborForce'!$B$199:$F$199</c15:sqref>
                        </c15:formulaRef>
                      </c:ext>
                    </c:extLst>
                    <c:numCache>
                      <c:formatCode>General</c:formatCode>
                      <c:ptCount val="5"/>
                      <c:pt idx="0">
                        <c:v>12.23</c:v>
                      </c:pt>
                      <c:pt idx="1">
                        <c:v>9.85</c:v>
                      </c:pt>
                      <c:pt idx="2">
                        <c:v>8.6300000000000008</c:v>
                      </c:pt>
                      <c:pt idx="3">
                        <c:v>9.36</c:v>
                      </c:pt>
                      <c:pt idx="4">
                        <c:v>6.97</c:v>
                      </c:pt>
                    </c:numCache>
                  </c:numRef>
                </c:val>
                <c:smooth val="0"/>
                <c:extLst xmlns:c15="http://schemas.microsoft.com/office/drawing/2012/chart">
                  <c:ext xmlns:c16="http://schemas.microsoft.com/office/drawing/2014/chart" uri="{C3380CC4-5D6E-409C-BE32-E72D297353CC}">
                    <c16:uniqueId val="{0000000D-3486-4685-B4B7-32B04F7651DC}"/>
                  </c:ext>
                </c:extLst>
              </c15:ser>
            </c15:filteredLineSeries>
          </c:ext>
        </c:extLst>
      </c:lineChart>
      <c:catAx>
        <c:axId val="1608367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8372368"/>
        <c:crosses val="autoZero"/>
        <c:auto val="1"/>
        <c:lblAlgn val="ctr"/>
        <c:lblOffset val="100"/>
        <c:noMultiLvlLbl val="0"/>
      </c:catAx>
      <c:valAx>
        <c:axId val="1608372368"/>
        <c:scaling>
          <c:orientation val="minMax"/>
          <c:min val="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8367808"/>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'D1. LaborForce'!$A$201</c:f>
          <c:strCache>
            <c:ptCount val="1"/>
            <c:pt idx="0">
              <c:v>Table 5. Employment Status of Rural Workers by Shares (%) of Hired Casual</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890673986852602E-2"/>
          <c:y val="0.12752985667712799"/>
          <c:w val="0.94296253702232202"/>
          <c:h val="0.76350835013035001"/>
        </c:manualLayout>
      </c:layout>
      <c:lineChart>
        <c:grouping val="standard"/>
        <c:varyColors val="0"/>
        <c:ser>
          <c:idx val="1"/>
          <c:order val="1"/>
          <c:tx>
            <c:strRef>
              <c:f>'D1. LaborForce'!$A$205</c:f>
              <c:strCache>
                <c:ptCount val="1"/>
                <c:pt idx="0">
                  <c:v>Bihar</c:v>
                </c:pt>
              </c:strCache>
            </c:strRef>
          </c:tx>
          <c:spPr>
            <a:ln w="28575" cap="rnd">
              <a:solidFill>
                <a:schemeClr val="accent2"/>
              </a:solidFill>
              <a:round/>
            </a:ln>
            <a:effectLst/>
          </c:spPr>
          <c:marker>
            <c:symbol val="none"/>
          </c:marker>
          <c:cat>
            <c:strRef>
              <c:f>'D1. LaborForce'!$B$203:$F$203</c:f>
              <c:strCache>
                <c:ptCount val="5"/>
                <c:pt idx="0">
                  <c:v>1977-78</c:v>
                </c:pt>
                <c:pt idx="1">
                  <c:v>1983</c:v>
                </c:pt>
                <c:pt idx="2">
                  <c:v>1987-88</c:v>
                </c:pt>
                <c:pt idx="3">
                  <c:v>1993-94</c:v>
                </c:pt>
                <c:pt idx="4">
                  <c:v>1999-2000</c:v>
                </c:pt>
              </c:strCache>
            </c:strRef>
          </c:cat>
          <c:val>
            <c:numRef>
              <c:f>'D1. LaborForce'!$B$205:$F$205</c:f>
              <c:numCache>
                <c:formatCode>General</c:formatCode>
                <c:ptCount val="5"/>
                <c:pt idx="0">
                  <c:v>36.520000000000003</c:v>
                </c:pt>
                <c:pt idx="1">
                  <c:v>37.9</c:v>
                </c:pt>
                <c:pt idx="2">
                  <c:v>37.340000000000003</c:v>
                </c:pt>
                <c:pt idx="3">
                  <c:v>43.96</c:v>
                </c:pt>
                <c:pt idx="4">
                  <c:v>44.15</c:v>
                </c:pt>
              </c:numCache>
            </c:numRef>
          </c:val>
          <c:smooth val="0"/>
          <c:extLst>
            <c:ext xmlns:c16="http://schemas.microsoft.com/office/drawing/2014/chart" uri="{C3380CC4-5D6E-409C-BE32-E72D297353CC}">
              <c16:uniqueId val="{00000000-238C-419F-9B62-B3E7E335B476}"/>
            </c:ext>
          </c:extLst>
        </c:ser>
        <c:ser>
          <c:idx val="5"/>
          <c:order val="5"/>
          <c:tx>
            <c:strRef>
              <c:f>'D1. LaborForce'!$A$209</c:f>
              <c:strCache>
                <c:ptCount val="1"/>
                <c:pt idx="0">
                  <c:v>Kerala</c:v>
                </c:pt>
              </c:strCache>
            </c:strRef>
          </c:tx>
          <c:spPr>
            <a:ln w="28575" cap="rnd">
              <a:solidFill>
                <a:schemeClr val="accent6"/>
              </a:solidFill>
              <a:round/>
            </a:ln>
            <a:effectLst/>
          </c:spPr>
          <c:marker>
            <c:symbol val="none"/>
          </c:marker>
          <c:cat>
            <c:strRef>
              <c:f>'D1. LaborForce'!$B$203:$F$203</c:f>
              <c:strCache>
                <c:ptCount val="5"/>
                <c:pt idx="0">
                  <c:v>1977-78</c:v>
                </c:pt>
                <c:pt idx="1">
                  <c:v>1983</c:v>
                </c:pt>
                <c:pt idx="2">
                  <c:v>1987-88</c:v>
                </c:pt>
                <c:pt idx="3">
                  <c:v>1993-94</c:v>
                </c:pt>
                <c:pt idx="4">
                  <c:v>1999-2000</c:v>
                </c:pt>
              </c:strCache>
            </c:strRef>
          </c:cat>
          <c:val>
            <c:numRef>
              <c:f>'D1. LaborForce'!$B$209:$F$209</c:f>
              <c:numCache>
                <c:formatCode>General</c:formatCode>
                <c:ptCount val="5"/>
                <c:pt idx="0">
                  <c:v>35.17</c:v>
                </c:pt>
                <c:pt idx="1">
                  <c:v>36.61</c:v>
                </c:pt>
                <c:pt idx="2">
                  <c:v>39.380000000000003</c:v>
                </c:pt>
                <c:pt idx="3">
                  <c:v>43.12</c:v>
                </c:pt>
                <c:pt idx="4">
                  <c:v>43.44</c:v>
                </c:pt>
              </c:numCache>
            </c:numRef>
          </c:val>
          <c:smooth val="0"/>
          <c:extLst>
            <c:ext xmlns:c16="http://schemas.microsoft.com/office/drawing/2014/chart" uri="{C3380CC4-5D6E-409C-BE32-E72D297353CC}">
              <c16:uniqueId val="{00000001-238C-419F-9B62-B3E7E335B476}"/>
            </c:ext>
          </c:extLst>
        </c:ser>
        <c:ser>
          <c:idx val="6"/>
          <c:order val="6"/>
          <c:tx>
            <c:strRef>
              <c:f>'D1. LaborForce'!$A$210</c:f>
              <c:strCache>
                <c:ptCount val="1"/>
                <c:pt idx="0">
                  <c:v>Madhya Pradesh</c:v>
                </c:pt>
              </c:strCache>
            </c:strRef>
          </c:tx>
          <c:spPr>
            <a:ln w="28575" cap="rnd">
              <a:solidFill>
                <a:schemeClr val="accent1">
                  <a:lumMod val="60000"/>
                </a:schemeClr>
              </a:solidFill>
              <a:round/>
            </a:ln>
            <a:effectLst/>
          </c:spPr>
          <c:marker>
            <c:symbol val="none"/>
          </c:marker>
          <c:cat>
            <c:strRef>
              <c:f>'D1. LaborForce'!$B$203:$F$203</c:f>
              <c:strCache>
                <c:ptCount val="5"/>
                <c:pt idx="0">
                  <c:v>1977-78</c:v>
                </c:pt>
                <c:pt idx="1">
                  <c:v>1983</c:v>
                </c:pt>
                <c:pt idx="2">
                  <c:v>1987-88</c:v>
                </c:pt>
                <c:pt idx="3">
                  <c:v>1993-94</c:v>
                </c:pt>
                <c:pt idx="4">
                  <c:v>1999-2000</c:v>
                </c:pt>
              </c:strCache>
            </c:strRef>
          </c:cat>
          <c:val>
            <c:numRef>
              <c:f>'D1. LaborForce'!$B$210:$F$210</c:f>
              <c:numCache>
                <c:formatCode>General</c:formatCode>
                <c:ptCount val="5"/>
                <c:pt idx="0">
                  <c:v>26.05</c:v>
                </c:pt>
                <c:pt idx="1">
                  <c:v>27.26</c:v>
                </c:pt>
                <c:pt idx="2">
                  <c:v>26.5</c:v>
                </c:pt>
                <c:pt idx="3">
                  <c:v>34.130000000000003</c:v>
                </c:pt>
                <c:pt idx="4">
                  <c:v>39.880000000000003</c:v>
                </c:pt>
              </c:numCache>
            </c:numRef>
          </c:val>
          <c:smooth val="0"/>
          <c:extLst>
            <c:ext xmlns:c16="http://schemas.microsoft.com/office/drawing/2014/chart" uri="{C3380CC4-5D6E-409C-BE32-E72D297353CC}">
              <c16:uniqueId val="{00000002-238C-419F-9B62-B3E7E335B476}"/>
            </c:ext>
          </c:extLst>
        </c:ser>
        <c:ser>
          <c:idx val="12"/>
          <c:order val="12"/>
          <c:tx>
            <c:strRef>
              <c:f>'D1. LaborForce'!$A$216</c:f>
              <c:strCache>
                <c:ptCount val="1"/>
                <c:pt idx="0">
                  <c:v>Uttar Pradesh</c:v>
                </c:pt>
              </c:strCache>
            </c:strRef>
          </c:tx>
          <c:spPr>
            <a:ln w="28575" cap="rnd">
              <a:solidFill>
                <a:schemeClr val="accent1">
                  <a:lumMod val="80000"/>
                  <a:lumOff val="20000"/>
                </a:schemeClr>
              </a:solidFill>
              <a:round/>
            </a:ln>
            <a:effectLst/>
          </c:spPr>
          <c:marker>
            <c:symbol val="none"/>
          </c:marker>
          <c:cat>
            <c:strRef>
              <c:f>'D1. LaborForce'!$B$203:$F$203</c:f>
              <c:strCache>
                <c:ptCount val="5"/>
                <c:pt idx="0">
                  <c:v>1977-78</c:v>
                </c:pt>
                <c:pt idx="1">
                  <c:v>1983</c:v>
                </c:pt>
                <c:pt idx="2">
                  <c:v>1987-88</c:v>
                </c:pt>
                <c:pt idx="3">
                  <c:v>1993-94</c:v>
                </c:pt>
                <c:pt idx="4">
                  <c:v>1999-2000</c:v>
                </c:pt>
              </c:strCache>
            </c:strRef>
          </c:cat>
          <c:val>
            <c:numRef>
              <c:f>'D1. LaborForce'!$B$216:$F$216</c:f>
              <c:numCache>
                <c:formatCode>General</c:formatCode>
                <c:ptCount val="5"/>
                <c:pt idx="0">
                  <c:v>17.399999999999999</c:v>
                </c:pt>
                <c:pt idx="1">
                  <c:v>17.29</c:v>
                </c:pt>
                <c:pt idx="2">
                  <c:v>20.23</c:v>
                </c:pt>
                <c:pt idx="3">
                  <c:v>21.26</c:v>
                </c:pt>
                <c:pt idx="4">
                  <c:v>21.8</c:v>
                </c:pt>
              </c:numCache>
            </c:numRef>
          </c:val>
          <c:smooth val="0"/>
          <c:extLst>
            <c:ext xmlns:c16="http://schemas.microsoft.com/office/drawing/2014/chart" uri="{C3380CC4-5D6E-409C-BE32-E72D297353CC}">
              <c16:uniqueId val="{00000003-238C-419F-9B62-B3E7E335B476}"/>
            </c:ext>
          </c:extLst>
        </c:ser>
        <c:dLbls>
          <c:showLegendKey val="0"/>
          <c:showVal val="0"/>
          <c:showCatName val="0"/>
          <c:showSerName val="0"/>
          <c:showPercent val="0"/>
          <c:showBubbleSize val="0"/>
        </c:dLbls>
        <c:smooth val="0"/>
        <c:axId val="1608168016"/>
        <c:axId val="1608172576"/>
        <c:extLst>
          <c:ext xmlns:c15="http://schemas.microsoft.com/office/drawing/2012/chart" uri="{02D57815-91ED-43cb-92C2-25804820EDAC}">
            <c15:filteredLineSeries>
              <c15:ser>
                <c:idx val="0"/>
                <c:order val="0"/>
                <c:tx>
                  <c:strRef>
                    <c:extLst>
                      <c:ext uri="{02D57815-91ED-43cb-92C2-25804820EDAC}">
                        <c15:formulaRef>
                          <c15:sqref>'D1. LaborForce'!$A$204</c15:sqref>
                        </c15:formulaRef>
                      </c:ext>
                    </c:extLst>
                    <c:strCache>
                      <c:ptCount val="1"/>
                      <c:pt idx="0">
                        <c:v>Andhra Pradesh</c:v>
                      </c:pt>
                    </c:strCache>
                  </c:strRef>
                </c:tx>
                <c:spPr>
                  <a:ln w="28575" cap="rnd">
                    <a:solidFill>
                      <a:schemeClr val="accent1"/>
                    </a:solidFill>
                    <a:round/>
                  </a:ln>
                  <a:effectLst/>
                </c:spPr>
                <c:marker>
                  <c:symbol val="none"/>
                </c:marker>
                <c:cat>
                  <c:strRef>
                    <c:extLst>
                      <c:ext uri="{02D57815-91ED-43cb-92C2-25804820EDAC}">
                        <c15:formulaRef>
                          <c15:sqref>'D1. LaborForce'!$B$203:$F$203</c15:sqref>
                        </c15:formulaRef>
                      </c:ext>
                    </c:extLst>
                    <c:strCache>
                      <c:ptCount val="5"/>
                      <c:pt idx="0">
                        <c:v>1977-78</c:v>
                      </c:pt>
                      <c:pt idx="1">
                        <c:v>1983</c:v>
                      </c:pt>
                      <c:pt idx="2">
                        <c:v>1987-88</c:v>
                      </c:pt>
                      <c:pt idx="3">
                        <c:v>1993-94</c:v>
                      </c:pt>
                      <c:pt idx="4">
                        <c:v>1999-2000</c:v>
                      </c:pt>
                    </c:strCache>
                  </c:strRef>
                </c:cat>
                <c:val>
                  <c:numRef>
                    <c:extLst>
                      <c:ext uri="{02D57815-91ED-43cb-92C2-25804820EDAC}">
                        <c15:formulaRef>
                          <c15:sqref>'D1. LaborForce'!$B$204:$F$204</c15:sqref>
                        </c15:formulaRef>
                      </c:ext>
                    </c:extLst>
                    <c:numCache>
                      <c:formatCode>General</c:formatCode>
                      <c:ptCount val="5"/>
                      <c:pt idx="0">
                        <c:v>41.14</c:v>
                      </c:pt>
                      <c:pt idx="1">
                        <c:v>43.45</c:v>
                      </c:pt>
                      <c:pt idx="2">
                        <c:v>43.22</c:v>
                      </c:pt>
                      <c:pt idx="3">
                        <c:v>47.36</c:v>
                      </c:pt>
                      <c:pt idx="4">
                        <c:v>48.32</c:v>
                      </c:pt>
                    </c:numCache>
                  </c:numRef>
                </c:val>
                <c:smooth val="0"/>
                <c:extLst>
                  <c:ext xmlns:c16="http://schemas.microsoft.com/office/drawing/2014/chart" uri="{C3380CC4-5D6E-409C-BE32-E72D297353CC}">
                    <c16:uniqueId val="{00000004-238C-419F-9B62-B3E7E335B47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'D1. LaborForce'!$A$206</c15:sqref>
                        </c15:formulaRef>
                      </c:ext>
                    </c:extLst>
                    <c:strCache>
                      <c:ptCount val="1"/>
                      <c:pt idx="0">
                        <c:v>Gujarat</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'D1. LaborForce'!$B$203:$F$203</c15:sqref>
                        </c15:formulaRef>
                      </c:ext>
                    </c:extLst>
                    <c:strCache>
                      <c:ptCount val="5"/>
                      <c:pt idx="0">
                        <c:v>1977-78</c:v>
                      </c:pt>
                      <c:pt idx="1">
                        <c:v>1983</c:v>
                      </c:pt>
                      <c:pt idx="2">
                        <c:v>1987-88</c:v>
                      </c:pt>
                      <c:pt idx="3">
                        <c:v>1993-94</c:v>
                      </c:pt>
                      <c:pt idx="4">
                        <c:v>1999-2000</c:v>
                      </c:pt>
                    </c:strCache>
                  </c:strRef>
                </c:cat>
                <c:val>
                  <c:numRef>
                    <c:extLst xmlns:c15="http://schemas.microsoft.com/office/drawing/2012/chart">
                      <c:ext xmlns:c15="http://schemas.microsoft.com/office/drawing/2012/chart" uri="{02D57815-91ED-43cb-92C2-25804820EDAC}">
                        <c15:formulaRef>
                          <c15:sqref>'D1. LaborForce'!$B$206:$F$206</c15:sqref>
                        </c15:formulaRef>
                      </c:ext>
                    </c:extLst>
                    <c:numCache>
                      <c:formatCode>General</c:formatCode>
                      <c:ptCount val="5"/>
                      <c:pt idx="0">
                        <c:v>30.4</c:v>
                      </c:pt>
                      <c:pt idx="1">
                        <c:v>34.65</c:v>
                      </c:pt>
                      <c:pt idx="2">
                        <c:v>43.41</c:v>
                      </c:pt>
                      <c:pt idx="3">
                        <c:v>43.05</c:v>
                      </c:pt>
                      <c:pt idx="4">
                        <c:v>39.44</c:v>
                      </c:pt>
                    </c:numCache>
                  </c:numRef>
                </c:val>
                <c:smooth val="0"/>
                <c:extLst xmlns:c15="http://schemas.microsoft.com/office/drawing/2012/chart">
                  <c:ext xmlns:c16="http://schemas.microsoft.com/office/drawing/2014/chart" uri="{C3380CC4-5D6E-409C-BE32-E72D297353CC}">
                    <c16:uniqueId val="{00000005-238C-419F-9B62-B3E7E335B47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'D1. LaborForce'!$A$207</c15:sqref>
                        </c15:formulaRef>
                      </c:ext>
                    </c:extLst>
                    <c:strCache>
                      <c:ptCount val="1"/>
                      <c:pt idx="0">
                        <c:v>Haryana</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'D1. LaborForce'!$B$203:$F$203</c15:sqref>
                        </c15:formulaRef>
                      </c:ext>
                    </c:extLst>
                    <c:strCache>
                      <c:ptCount val="5"/>
                      <c:pt idx="0">
                        <c:v>1977-78</c:v>
                      </c:pt>
                      <c:pt idx="1">
                        <c:v>1983</c:v>
                      </c:pt>
                      <c:pt idx="2">
                        <c:v>1987-88</c:v>
                      </c:pt>
                      <c:pt idx="3">
                        <c:v>1993-94</c:v>
                      </c:pt>
                      <c:pt idx="4">
                        <c:v>1999-2000</c:v>
                      </c:pt>
                    </c:strCache>
                  </c:strRef>
                </c:cat>
                <c:val>
                  <c:numRef>
                    <c:extLst xmlns:c15="http://schemas.microsoft.com/office/drawing/2012/chart">
                      <c:ext xmlns:c15="http://schemas.microsoft.com/office/drawing/2012/chart" uri="{02D57815-91ED-43cb-92C2-25804820EDAC}">
                        <c15:formulaRef>
                          <c15:sqref>'D1. LaborForce'!$B$207:$F$207</c15:sqref>
                        </c15:formulaRef>
                      </c:ext>
                    </c:extLst>
                    <c:numCache>
                      <c:formatCode>General</c:formatCode>
                      <c:ptCount val="5"/>
                      <c:pt idx="0">
                        <c:v>16.32</c:v>
                      </c:pt>
                      <c:pt idx="1">
                        <c:v>19.88</c:v>
                      </c:pt>
                      <c:pt idx="2">
                        <c:v>21.58</c:v>
                      </c:pt>
                      <c:pt idx="3">
                        <c:v>23.17</c:v>
                      </c:pt>
                      <c:pt idx="4">
                        <c:v>21.2</c:v>
                      </c:pt>
                    </c:numCache>
                  </c:numRef>
                </c:val>
                <c:smooth val="0"/>
                <c:extLst xmlns:c15="http://schemas.microsoft.com/office/drawing/2012/chart">
                  <c:ext xmlns:c16="http://schemas.microsoft.com/office/drawing/2014/chart" uri="{C3380CC4-5D6E-409C-BE32-E72D297353CC}">
                    <c16:uniqueId val="{00000006-238C-419F-9B62-B3E7E335B47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'D1. LaborForce'!$A$208</c15:sqref>
                        </c15:formulaRef>
                      </c:ext>
                    </c:extLst>
                    <c:strCache>
                      <c:ptCount val="1"/>
                      <c:pt idx="0">
                        <c:v>Karnataka</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'D1. LaborForce'!$B$203:$F$203</c15:sqref>
                        </c15:formulaRef>
                      </c:ext>
                    </c:extLst>
                    <c:strCache>
                      <c:ptCount val="5"/>
                      <c:pt idx="0">
                        <c:v>1977-78</c:v>
                      </c:pt>
                      <c:pt idx="1">
                        <c:v>1983</c:v>
                      </c:pt>
                      <c:pt idx="2">
                        <c:v>1987-88</c:v>
                      </c:pt>
                      <c:pt idx="3">
                        <c:v>1993-94</c:v>
                      </c:pt>
                      <c:pt idx="4">
                        <c:v>1999-2000</c:v>
                      </c:pt>
                    </c:strCache>
                  </c:strRef>
                </c:cat>
                <c:val>
                  <c:numRef>
                    <c:extLst xmlns:c15="http://schemas.microsoft.com/office/drawing/2012/chart">
                      <c:ext xmlns:c15="http://schemas.microsoft.com/office/drawing/2012/chart" uri="{02D57815-91ED-43cb-92C2-25804820EDAC}">
                        <c15:formulaRef>
                          <c15:sqref>'D1. LaborForce'!$B$208:$F$208</c15:sqref>
                        </c15:formulaRef>
                      </c:ext>
                    </c:extLst>
                    <c:numCache>
                      <c:formatCode>General</c:formatCode>
                      <c:ptCount val="5"/>
                      <c:pt idx="0">
                        <c:v>39.119999999999997</c:v>
                      </c:pt>
                      <c:pt idx="1">
                        <c:v>38.840000000000003</c:v>
                      </c:pt>
                      <c:pt idx="2">
                        <c:v>42.87</c:v>
                      </c:pt>
                      <c:pt idx="3">
                        <c:v>39.299999999999997</c:v>
                      </c:pt>
                      <c:pt idx="4">
                        <c:v>44.48</c:v>
                      </c:pt>
                    </c:numCache>
                  </c:numRef>
                </c:val>
                <c:smooth val="0"/>
                <c:extLst xmlns:c15="http://schemas.microsoft.com/office/drawing/2012/chart">
                  <c:ext xmlns:c16="http://schemas.microsoft.com/office/drawing/2014/chart" uri="{C3380CC4-5D6E-409C-BE32-E72D297353CC}">
                    <c16:uniqueId val="{00000007-238C-419F-9B62-B3E7E335B47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'D1. LaborForce'!$A$211</c15:sqref>
                        </c15:formulaRef>
                      </c:ext>
                    </c:extLst>
                    <c:strCache>
                      <c:ptCount val="1"/>
                      <c:pt idx="0">
                        <c:v>Maharashtra</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'D1. LaborForce'!$B$203:$F$203</c15:sqref>
                        </c15:formulaRef>
                      </c:ext>
                    </c:extLst>
                    <c:strCache>
                      <c:ptCount val="5"/>
                      <c:pt idx="0">
                        <c:v>1977-78</c:v>
                      </c:pt>
                      <c:pt idx="1">
                        <c:v>1983</c:v>
                      </c:pt>
                      <c:pt idx="2">
                        <c:v>1987-88</c:v>
                      </c:pt>
                      <c:pt idx="3">
                        <c:v>1993-94</c:v>
                      </c:pt>
                      <c:pt idx="4">
                        <c:v>1999-2000</c:v>
                      </c:pt>
                    </c:strCache>
                  </c:strRef>
                </c:cat>
                <c:val>
                  <c:numRef>
                    <c:extLst xmlns:c15="http://schemas.microsoft.com/office/drawing/2012/chart">
                      <c:ext xmlns:c15="http://schemas.microsoft.com/office/drawing/2012/chart" uri="{02D57815-91ED-43cb-92C2-25804820EDAC}">
                        <c15:formulaRef>
                          <c15:sqref>'D1. LaborForce'!$B$211:$F$211</c15:sqref>
                        </c15:formulaRef>
                      </c:ext>
                    </c:extLst>
                    <c:numCache>
                      <c:formatCode>General</c:formatCode>
                      <c:ptCount val="5"/>
                      <c:pt idx="0">
                        <c:v>38.06</c:v>
                      </c:pt>
                      <c:pt idx="1">
                        <c:v>40.5</c:v>
                      </c:pt>
                      <c:pt idx="2">
                        <c:v>38.75</c:v>
                      </c:pt>
                      <c:pt idx="3">
                        <c:v>44.05</c:v>
                      </c:pt>
                      <c:pt idx="4">
                        <c:v>48.45</c:v>
                      </c:pt>
                    </c:numCache>
                  </c:numRef>
                </c:val>
                <c:smooth val="0"/>
                <c:extLst xmlns:c15="http://schemas.microsoft.com/office/drawing/2012/chart">
                  <c:ext xmlns:c16="http://schemas.microsoft.com/office/drawing/2014/chart" uri="{C3380CC4-5D6E-409C-BE32-E72D297353CC}">
                    <c16:uniqueId val="{00000008-238C-419F-9B62-B3E7E335B47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'D1. LaborForce'!$A$212</c15:sqref>
                        </c15:formulaRef>
                      </c:ext>
                    </c:extLst>
                    <c:strCache>
                      <c:ptCount val="1"/>
                      <c:pt idx="0">
                        <c:v>Orissa</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'D1. LaborForce'!$B$203:$F$203</c15:sqref>
                        </c15:formulaRef>
                      </c:ext>
                    </c:extLst>
                    <c:strCache>
                      <c:ptCount val="5"/>
                      <c:pt idx="0">
                        <c:v>1977-78</c:v>
                      </c:pt>
                      <c:pt idx="1">
                        <c:v>1983</c:v>
                      </c:pt>
                      <c:pt idx="2">
                        <c:v>1987-88</c:v>
                      </c:pt>
                      <c:pt idx="3">
                        <c:v>1993-94</c:v>
                      </c:pt>
                      <c:pt idx="4">
                        <c:v>1999-2000</c:v>
                      </c:pt>
                    </c:strCache>
                  </c:strRef>
                </c:cat>
                <c:val>
                  <c:numRef>
                    <c:extLst xmlns:c15="http://schemas.microsoft.com/office/drawing/2012/chart">
                      <c:ext xmlns:c15="http://schemas.microsoft.com/office/drawing/2012/chart" uri="{02D57815-91ED-43cb-92C2-25804820EDAC}">
                        <c15:formulaRef>
                          <c15:sqref>'D1. LaborForce'!$B$212:$F$212</c15:sqref>
                        </c15:formulaRef>
                      </c:ext>
                    </c:extLst>
                    <c:numCache>
                      <c:formatCode>General</c:formatCode>
                      <c:ptCount val="5"/>
                      <c:pt idx="0">
                        <c:v>37.82</c:v>
                      </c:pt>
                      <c:pt idx="1">
                        <c:v>38.33</c:v>
                      </c:pt>
                      <c:pt idx="2">
                        <c:v>38.75</c:v>
                      </c:pt>
                      <c:pt idx="3">
                        <c:v>39.46</c:v>
                      </c:pt>
                      <c:pt idx="4">
                        <c:v>47.14</c:v>
                      </c:pt>
                    </c:numCache>
                  </c:numRef>
                </c:val>
                <c:smooth val="0"/>
                <c:extLst xmlns:c15="http://schemas.microsoft.com/office/drawing/2012/chart">
                  <c:ext xmlns:c16="http://schemas.microsoft.com/office/drawing/2014/chart" uri="{C3380CC4-5D6E-409C-BE32-E72D297353CC}">
                    <c16:uniqueId val="{00000009-238C-419F-9B62-B3E7E335B47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'D1. LaborForce'!$A$213</c15:sqref>
                        </c15:formulaRef>
                      </c:ext>
                    </c:extLst>
                    <c:strCache>
                      <c:ptCount val="1"/>
                      <c:pt idx="0">
                        <c:v>Punjab</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'D1. LaborForce'!$B$203:$F$203</c15:sqref>
                        </c15:formulaRef>
                      </c:ext>
                    </c:extLst>
                    <c:strCache>
                      <c:ptCount val="5"/>
                      <c:pt idx="0">
                        <c:v>1977-78</c:v>
                      </c:pt>
                      <c:pt idx="1">
                        <c:v>1983</c:v>
                      </c:pt>
                      <c:pt idx="2">
                        <c:v>1987-88</c:v>
                      </c:pt>
                      <c:pt idx="3">
                        <c:v>1993-94</c:v>
                      </c:pt>
                      <c:pt idx="4">
                        <c:v>1999-2000</c:v>
                      </c:pt>
                    </c:strCache>
                  </c:strRef>
                </c:cat>
                <c:val>
                  <c:numRef>
                    <c:extLst xmlns:c15="http://schemas.microsoft.com/office/drawing/2012/chart">
                      <c:ext xmlns:c15="http://schemas.microsoft.com/office/drawing/2012/chart" uri="{02D57815-91ED-43cb-92C2-25804820EDAC}">
                        <c15:formulaRef>
                          <c15:sqref>'D1. LaborForce'!$B$213:$F$213</c15:sqref>
                        </c15:formulaRef>
                      </c:ext>
                    </c:extLst>
                    <c:numCache>
                      <c:formatCode>General</c:formatCode>
                      <c:ptCount val="5"/>
                      <c:pt idx="0">
                        <c:v>15.87</c:v>
                      </c:pt>
                      <c:pt idx="1">
                        <c:v>16.68</c:v>
                      </c:pt>
                      <c:pt idx="2">
                        <c:v>18.37</c:v>
                      </c:pt>
                      <c:pt idx="3">
                        <c:v>26.96</c:v>
                      </c:pt>
                      <c:pt idx="4">
                        <c:v>21.54</c:v>
                      </c:pt>
                    </c:numCache>
                  </c:numRef>
                </c:val>
                <c:smooth val="0"/>
                <c:extLst xmlns:c15="http://schemas.microsoft.com/office/drawing/2012/chart">
                  <c:ext xmlns:c16="http://schemas.microsoft.com/office/drawing/2014/chart" uri="{C3380CC4-5D6E-409C-BE32-E72D297353CC}">
                    <c16:uniqueId val="{0000000A-238C-419F-9B62-B3E7E335B47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'D1. LaborForce'!$A$214</c15:sqref>
                        </c15:formulaRef>
                      </c:ext>
                    </c:extLst>
                    <c:strCache>
                      <c:ptCount val="1"/>
                      <c:pt idx="0">
                        <c:v>Rajasthan</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'D1. LaborForce'!$B$203:$F$203</c15:sqref>
                        </c15:formulaRef>
                      </c:ext>
                    </c:extLst>
                    <c:strCache>
                      <c:ptCount val="5"/>
                      <c:pt idx="0">
                        <c:v>1977-78</c:v>
                      </c:pt>
                      <c:pt idx="1">
                        <c:v>1983</c:v>
                      </c:pt>
                      <c:pt idx="2">
                        <c:v>1987-88</c:v>
                      </c:pt>
                      <c:pt idx="3">
                        <c:v>1993-94</c:v>
                      </c:pt>
                      <c:pt idx="4">
                        <c:v>1999-2000</c:v>
                      </c:pt>
                    </c:strCache>
                  </c:strRef>
                </c:cat>
                <c:val>
                  <c:numRef>
                    <c:extLst xmlns:c15="http://schemas.microsoft.com/office/drawing/2012/chart">
                      <c:ext xmlns:c15="http://schemas.microsoft.com/office/drawing/2012/chart" uri="{02D57815-91ED-43cb-92C2-25804820EDAC}">
                        <c15:formulaRef>
                          <c15:sqref>'D1. LaborForce'!$B$214:$F$214</c15:sqref>
                        </c15:formulaRef>
                      </c:ext>
                    </c:extLst>
                    <c:numCache>
                      <c:formatCode>General</c:formatCode>
                      <c:ptCount val="5"/>
                      <c:pt idx="0">
                        <c:v>9.66</c:v>
                      </c:pt>
                      <c:pt idx="1">
                        <c:v>11.45</c:v>
                      </c:pt>
                      <c:pt idx="2">
                        <c:v>20.92</c:v>
                      </c:pt>
                      <c:pt idx="3">
                        <c:v>16.48</c:v>
                      </c:pt>
                      <c:pt idx="4">
                        <c:v>15.16</c:v>
                      </c:pt>
                    </c:numCache>
                  </c:numRef>
                </c:val>
                <c:smooth val="0"/>
                <c:extLst xmlns:c15="http://schemas.microsoft.com/office/drawing/2012/chart">
                  <c:ext xmlns:c16="http://schemas.microsoft.com/office/drawing/2014/chart" uri="{C3380CC4-5D6E-409C-BE32-E72D297353CC}">
                    <c16:uniqueId val="{0000000B-238C-419F-9B62-B3E7E335B47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'D1. LaborForce'!$A$215</c15:sqref>
                        </c15:formulaRef>
                      </c:ext>
                    </c:extLst>
                    <c:strCache>
                      <c:ptCount val="1"/>
                      <c:pt idx="0">
                        <c:v>Tamil Nadu</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'D1. LaborForce'!$B$203:$F$203</c15:sqref>
                        </c15:formulaRef>
                      </c:ext>
                    </c:extLst>
                    <c:strCache>
                      <c:ptCount val="5"/>
                      <c:pt idx="0">
                        <c:v>1977-78</c:v>
                      </c:pt>
                      <c:pt idx="1">
                        <c:v>1983</c:v>
                      </c:pt>
                      <c:pt idx="2">
                        <c:v>1987-88</c:v>
                      </c:pt>
                      <c:pt idx="3">
                        <c:v>1993-94</c:v>
                      </c:pt>
                      <c:pt idx="4">
                        <c:v>1999-2000</c:v>
                      </c:pt>
                    </c:strCache>
                  </c:strRef>
                </c:cat>
                <c:val>
                  <c:numRef>
                    <c:extLst xmlns:c15="http://schemas.microsoft.com/office/drawing/2012/chart">
                      <c:ext xmlns:c15="http://schemas.microsoft.com/office/drawing/2012/chart" uri="{02D57815-91ED-43cb-92C2-25804820EDAC}">
                        <c15:formulaRef>
                          <c15:sqref>'D1. LaborForce'!$B$215:$F$215</c15:sqref>
                        </c15:formulaRef>
                      </c:ext>
                    </c:extLst>
                    <c:numCache>
                      <c:formatCode>General</c:formatCode>
                      <c:ptCount val="5"/>
                      <c:pt idx="0">
                        <c:v>41.12</c:v>
                      </c:pt>
                      <c:pt idx="1">
                        <c:v>47.21</c:v>
                      </c:pt>
                      <c:pt idx="2">
                        <c:v>44.05</c:v>
                      </c:pt>
                      <c:pt idx="3">
                        <c:v>49.19</c:v>
                      </c:pt>
                      <c:pt idx="4">
                        <c:v>51.5</c:v>
                      </c:pt>
                    </c:numCache>
                  </c:numRef>
                </c:val>
                <c:smooth val="0"/>
                <c:extLst xmlns:c15="http://schemas.microsoft.com/office/drawing/2012/chart">
                  <c:ext xmlns:c16="http://schemas.microsoft.com/office/drawing/2014/chart" uri="{C3380CC4-5D6E-409C-BE32-E72D297353CC}">
                    <c16:uniqueId val="{0000000C-238C-419F-9B62-B3E7E335B47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'D1. LaborForce'!$A$217</c15:sqref>
                        </c15:formulaRef>
                      </c:ext>
                    </c:extLst>
                    <c:strCache>
                      <c:ptCount val="1"/>
                      <c:pt idx="0">
                        <c:v>West Bengal</c:v>
                      </c:pt>
                    </c:strCache>
                  </c:strRef>
                </c:tx>
                <c:spPr>
                  <a:ln w="28575" cap="rnd">
                    <a:solidFill>
                      <a:schemeClr val="accent2">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'D1. LaborForce'!$B$203:$F$203</c15:sqref>
                        </c15:formulaRef>
                      </c:ext>
                    </c:extLst>
                    <c:strCache>
                      <c:ptCount val="5"/>
                      <c:pt idx="0">
                        <c:v>1977-78</c:v>
                      </c:pt>
                      <c:pt idx="1">
                        <c:v>1983</c:v>
                      </c:pt>
                      <c:pt idx="2">
                        <c:v>1987-88</c:v>
                      </c:pt>
                      <c:pt idx="3">
                        <c:v>1993-94</c:v>
                      </c:pt>
                      <c:pt idx="4">
                        <c:v>1999-2000</c:v>
                      </c:pt>
                    </c:strCache>
                  </c:strRef>
                </c:cat>
                <c:val>
                  <c:numRef>
                    <c:extLst xmlns:c15="http://schemas.microsoft.com/office/drawing/2012/chart">
                      <c:ext xmlns:c15="http://schemas.microsoft.com/office/drawing/2012/chart" uri="{02D57815-91ED-43cb-92C2-25804820EDAC}">
                        <c15:formulaRef>
                          <c15:sqref>'D1. LaborForce'!$B$217:$F$217</c15:sqref>
                        </c15:formulaRef>
                      </c:ext>
                    </c:extLst>
                    <c:numCache>
                      <c:formatCode>General</c:formatCode>
                      <c:ptCount val="5"/>
                      <c:pt idx="0">
                        <c:v>33.97</c:v>
                      </c:pt>
                      <c:pt idx="1">
                        <c:v>37.549999999999997</c:v>
                      </c:pt>
                      <c:pt idx="2">
                        <c:v>35.1</c:v>
                      </c:pt>
                      <c:pt idx="3">
                        <c:v>35.93</c:v>
                      </c:pt>
                      <c:pt idx="4">
                        <c:v>40.799999999999997</c:v>
                      </c:pt>
                    </c:numCache>
                  </c:numRef>
                </c:val>
                <c:smooth val="0"/>
                <c:extLst xmlns:c15="http://schemas.microsoft.com/office/drawing/2012/chart">
                  <c:ext xmlns:c16="http://schemas.microsoft.com/office/drawing/2014/chart" uri="{C3380CC4-5D6E-409C-BE32-E72D297353CC}">
                    <c16:uniqueId val="{0000000D-238C-419F-9B62-B3E7E335B476}"/>
                  </c:ext>
                </c:extLst>
              </c15:ser>
            </c15:filteredLineSeries>
          </c:ext>
        </c:extLst>
      </c:lineChart>
      <c:catAx>
        <c:axId val="160816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8172576"/>
        <c:crosses val="autoZero"/>
        <c:auto val="1"/>
        <c:lblAlgn val="ctr"/>
        <c:lblOffset val="100"/>
        <c:noMultiLvlLbl val="0"/>
      </c:catAx>
      <c:valAx>
        <c:axId val="1608172576"/>
        <c:scaling>
          <c:orientation val="minMax"/>
          <c:min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8168016"/>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'D3. HHConsump'!$A$14</c:f>
          <c:strCache>
            <c:ptCount val="1"/>
            <c:pt idx="0">
              <c:v>D3. Average Monthly Per Capita Expenditure (Rs) by type of consumption (2007-2008)</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820697736118494E-2"/>
          <c:y val="0.12706777945060099"/>
          <c:w val="0.86104106202207598"/>
          <c:h val="0.77394170172855703"/>
        </c:manualLayout>
      </c:layout>
      <c:barChart>
        <c:barDir val="col"/>
        <c:grouping val="stacked"/>
        <c:varyColors val="0"/>
        <c:ser>
          <c:idx val="0"/>
          <c:order val="0"/>
          <c:tx>
            <c:strRef>
              <c:f>'D3. HHConsump'!$B$15</c:f>
              <c:strCache>
                <c:ptCount val="1"/>
                <c:pt idx="0">
                  <c:v>Total Food (Urban)</c:v>
                </c:pt>
              </c:strCache>
            </c:strRef>
          </c:tx>
          <c:spPr>
            <a:pattFill prst="wdDnDiag">
              <a:fgClr>
                <a:schemeClr val="accent1"/>
              </a:fgClr>
              <a:bgClr>
                <a:schemeClr val="bg1"/>
              </a:bgClr>
            </a:pattFill>
            <a:ln>
              <a:solidFill>
                <a:schemeClr val="accent1"/>
              </a:solidFill>
            </a:ln>
            <a:effectLst/>
          </c:spPr>
          <c:invertIfNegative val="0"/>
          <c:dPt>
            <c:idx val="3"/>
            <c:invertIfNegative val="0"/>
            <c:bubble3D val="0"/>
            <c:spPr>
              <a:pattFill prst="wdDnDiag">
                <a:fgClr>
                  <a:schemeClr val="accent2"/>
                </a:fgClr>
                <a:bgClr>
                  <a:schemeClr val="bg1"/>
                </a:bgClr>
              </a:pattFill>
              <a:ln>
                <a:solidFill>
                  <a:schemeClr val="accent2"/>
                </a:solidFill>
              </a:ln>
              <a:effectLst/>
            </c:spPr>
            <c:extLst>
              <c:ext xmlns:c16="http://schemas.microsoft.com/office/drawing/2014/chart" uri="{C3380CC4-5D6E-409C-BE32-E72D297353CC}">
                <c16:uniqueId val="{00000005-E35E-4BD8-B55A-8EB6343C283F}"/>
              </c:ext>
            </c:extLst>
          </c:dPt>
          <c:dPt>
            <c:idx val="6"/>
            <c:invertIfNegative val="0"/>
            <c:bubble3D val="0"/>
            <c:spPr>
              <a:pattFill prst="wdDnDiag">
                <a:fgClr>
                  <a:schemeClr val="accent3"/>
                </a:fgClr>
                <a:bgClr>
                  <a:schemeClr val="bg1"/>
                </a:bgClr>
              </a:pattFill>
              <a:ln>
                <a:solidFill>
                  <a:schemeClr val="accent3"/>
                </a:solidFill>
              </a:ln>
              <a:effectLst/>
            </c:spPr>
            <c:extLst>
              <c:ext xmlns:c16="http://schemas.microsoft.com/office/drawing/2014/chart" uri="{C3380CC4-5D6E-409C-BE32-E72D297353CC}">
                <c16:uniqueId val="{0000000C-E35E-4BD8-B55A-8EB6343C283F}"/>
              </c:ext>
            </c:extLst>
          </c:dPt>
          <c:dPt>
            <c:idx val="9"/>
            <c:invertIfNegative val="0"/>
            <c:bubble3D val="0"/>
            <c:spPr>
              <a:pattFill prst="wdDnDiag">
                <a:fgClr>
                  <a:schemeClr val="accent4"/>
                </a:fgClr>
                <a:bgClr>
                  <a:schemeClr val="bg1"/>
                </a:bgClr>
              </a:pattFill>
              <a:ln>
                <a:solidFill>
                  <a:schemeClr val="accent4"/>
                </a:solidFill>
              </a:ln>
              <a:effectLst/>
            </c:spPr>
            <c:extLst>
              <c:ext xmlns:c16="http://schemas.microsoft.com/office/drawing/2014/chart" uri="{C3380CC4-5D6E-409C-BE32-E72D297353CC}">
                <c16:uniqueId val="{00000010-E35E-4BD8-B55A-8EB6343C283F}"/>
              </c:ext>
            </c:extLst>
          </c:dPt>
          <c:dPt>
            <c:idx val="12"/>
            <c:invertIfNegative val="0"/>
            <c:bubble3D val="0"/>
            <c:spPr>
              <a:pattFill prst="wdDnDiag">
                <a:fgClr>
                  <a:schemeClr val="accent5"/>
                </a:fgClr>
                <a:bgClr>
                  <a:schemeClr val="bg1"/>
                </a:bgClr>
              </a:pattFill>
              <a:ln>
                <a:solidFill>
                  <a:schemeClr val="accent5"/>
                </a:solidFill>
              </a:ln>
              <a:effectLst/>
            </c:spPr>
            <c:extLst>
              <c:ext xmlns:c16="http://schemas.microsoft.com/office/drawing/2014/chart" uri="{C3380CC4-5D6E-409C-BE32-E72D297353CC}">
                <c16:uniqueId val="{00000014-E35E-4BD8-B55A-8EB6343C283F}"/>
              </c:ext>
            </c:extLst>
          </c:dPt>
          <c:cat>
            <c:strRef>
              <c:f>'D3. HHConsump'!$A$16:$A$29</c:f>
              <c:strCache>
                <c:ptCount val="13"/>
                <c:pt idx="0">
                  <c:v>Andhra Pradesh</c:v>
                </c:pt>
                <c:pt idx="3">
                  <c:v>Assam</c:v>
                </c:pt>
                <c:pt idx="6">
                  <c:v>Bihar</c:v>
                </c:pt>
                <c:pt idx="9">
                  <c:v>Kerala</c:v>
                </c:pt>
                <c:pt idx="12">
                  <c:v>Rajasthan</c:v>
                </c:pt>
              </c:strCache>
            </c:strRef>
          </c:cat>
          <c:val>
            <c:numRef>
              <c:f>'D3. HHConsump'!$B$16:$B$29</c:f>
              <c:numCache>
                <c:formatCode>General</c:formatCode>
                <c:ptCount val="14"/>
                <c:pt idx="0">
                  <c:v>571.08000000000004</c:v>
                </c:pt>
                <c:pt idx="3">
                  <c:v>677.46</c:v>
                </c:pt>
                <c:pt idx="6">
                  <c:v>506.42</c:v>
                </c:pt>
                <c:pt idx="9">
                  <c:v>703.19</c:v>
                </c:pt>
                <c:pt idx="12">
                  <c:v>536.23</c:v>
                </c:pt>
              </c:numCache>
            </c:numRef>
          </c:val>
          <c:extLst>
            <c:ext xmlns:c16="http://schemas.microsoft.com/office/drawing/2014/chart" uri="{C3380CC4-5D6E-409C-BE32-E72D297353CC}">
              <c16:uniqueId val="{00000000-E35E-4BD8-B55A-8EB6343C283F}"/>
            </c:ext>
          </c:extLst>
        </c:ser>
        <c:ser>
          <c:idx val="1"/>
          <c:order val="1"/>
          <c:tx>
            <c:strRef>
              <c:f>'D3. HHConsump'!$C$15</c:f>
              <c:strCache>
                <c:ptCount val="1"/>
                <c:pt idx="0">
                  <c:v>Total Non-food (Urban)</c:v>
                </c:pt>
              </c:strCache>
            </c:strRef>
          </c:tx>
          <c:spPr>
            <a:pattFill prst="wdUpDiag">
              <a:fgClr>
                <a:schemeClr val="accent1"/>
              </a:fgClr>
              <a:bgClr>
                <a:schemeClr val="bg1"/>
              </a:bgClr>
            </a:pattFill>
            <a:ln>
              <a:solidFill>
                <a:schemeClr val="accent1"/>
              </a:solidFill>
            </a:ln>
            <a:effectLst/>
          </c:spPr>
          <c:invertIfNegative val="0"/>
          <c:dPt>
            <c:idx val="3"/>
            <c:invertIfNegative val="0"/>
            <c:bubble3D val="0"/>
            <c:spPr>
              <a:pattFill prst="wdUpDiag">
                <a:fgClr>
                  <a:schemeClr val="accent2"/>
                </a:fgClr>
                <a:bgClr>
                  <a:schemeClr val="bg1"/>
                </a:bgClr>
              </a:pattFill>
              <a:ln>
                <a:solidFill>
                  <a:schemeClr val="accent2"/>
                </a:solidFill>
              </a:ln>
              <a:effectLst/>
            </c:spPr>
            <c:extLst>
              <c:ext xmlns:c16="http://schemas.microsoft.com/office/drawing/2014/chart" uri="{C3380CC4-5D6E-409C-BE32-E72D297353CC}">
                <c16:uniqueId val="{00000004-E35E-4BD8-B55A-8EB6343C283F}"/>
              </c:ext>
            </c:extLst>
          </c:dPt>
          <c:dPt>
            <c:idx val="6"/>
            <c:invertIfNegative val="0"/>
            <c:bubble3D val="0"/>
            <c:spPr>
              <a:pattFill prst="wdUpDiag">
                <a:fgClr>
                  <a:schemeClr val="accent3"/>
                </a:fgClr>
                <a:bgClr>
                  <a:schemeClr val="bg1"/>
                </a:bgClr>
              </a:pattFill>
              <a:ln>
                <a:solidFill>
                  <a:schemeClr val="accent3"/>
                </a:solidFill>
              </a:ln>
              <a:effectLst/>
            </c:spPr>
            <c:extLst>
              <c:ext xmlns:c16="http://schemas.microsoft.com/office/drawing/2014/chart" uri="{C3380CC4-5D6E-409C-BE32-E72D297353CC}">
                <c16:uniqueId val="{0000000B-E35E-4BD8-B55A-8EB6343C283F}"/>
              </c:ext>
            </c:extLst>
          </c:dPt>
          <c:dPt>
            <c:idx val="9"/>
            <c:invertIfNegative val="0"/>
            <c:bubble3D val="0"/>
            <c:spPr>
              <a:pattFill prst="wdUpDiag">
                <a:fgClr>
                  <a:schemeClr val="accent4"/>
                </a:fgClr>
                <a:bgClr>
                  <a:schemeClr val="bg1"/>
                </a:bgClr>
              </a:pattFill>
              <a:ln>
                <a:solidFill>
                  <a:schemeClr val="accent4"/>
                </a:solidFill>
              </a:ln>
              <a:effectLst/>
            </c:spPr>
            <c:extLst>
              <c:ext xmlns:c16="http://schemas.microsoft.com/office/drawing/2014/chart" uri="{C3380CC4-5D6E-409C-BE32-E72D297353CC}">
                <c16:uniqueId val="{0000000F-E35E-4BD8-B55A-8EB6343C283F}"/>
              </c:ext>
            </c:extLst>
          </c:dPt>
          <c:dPt>
            <c:idx val="12"/>
            <c:invertIfNegative val="0"/>
            <c:bubble3D val="0"/>
            <c:spPr>
              <a:pattFill prst="wdUpDiag">
                <a:fgClr>
                  <a:schemeClr val="accent5"/>
                </a:fgClr>
                <a:bgClr>
                  <a:schemeClr val="bg1"/>
                </a:bgClr>
              </a:pattFill>
              <a:ln>
                <a:solidFill>
                  <a:schemeClr val="accent5"/>
                </a:solidFill>
              </a:ln>
              <a:effectLst/>
            </c:spPr>
            <c:extLst>
              <c:ext xmlns:c16="http://schemas.microsoft.com/office/drawing/2014/chart" uri="{C3380CC4-5D6E-409C-BE32-E72D297353CC}">
                <c16:uniqueId val="{00000013-E35E-4BD8-B55A-8EB6343C283F}"/>
              </c:ext>
            </c:extLst>
          </c:dPt>
          <c:cat>
            <c:strRef>
              <c:f>'D3. HHConsump'!$A$16:$A$29</c:f>
              <c:strCache>
                <c:ptCount val="13"/>
                <c:pt idx="0">
                  <c:v>Andhra Pradesh</c:v>
                </c:pt>
                <c:pt idx="3">
                  <c:v>Assam</c:v>
                </c:pt>
                <c:pt idx="6">
                  <c:v>Bihar</c:v>
                </c:pt>
                <c:pt idx="9">
                  <c:v>Kerala</c:v>
                </c:pt>
                <c:pt idx="12">
                  <c:v>Rajasthan</c:v>
                </c:pt>
              </c:strCache>
            </c:strRef>
          </c:cat>
          <c:val>
            <c:numRef>
              <c:f>'D3. HHConsump'!$C$16:$C$29</c:f>
              <c:numCache>
                <c:formatCode>General</c:formatCode>
                <c:ptCount val="14"/>
                <c:pt idx="0">
                  <c:v>978.47</c:v>
                </c:pt>
                <c:pt idx="3">
                  <c:v>774.46</c:v>
                </c:pt>
                <c:pt idx="6">
                  <c:v>573.77</c:v>
                </c:pt>
                <c:pt idx="9">
                  <c:v>1244.77</c:v>
                </c:pt>
                <c:pt idx="12">
                  <c:v>728.87</c:v>
                </c:pt>
              </c:numCache>
            </c:numRef>
          </c:val>
          <c:extLst>
            <c:ext xmlns:c16="http://schemas.microsoft.com/office/drawing/2014/chart" uri="{C3380CC4-5D6E-409C-BE32-E72D297353CC}">
              <c16:uniqueId val="{00000001-E35E-4BD8-B55A-8EB6343C283F}"/>
            </c:ext>
          </c:extLst>
        </c:ser>
        <c:ser>
          <c:idx val="2"/>
          <c:order val="2"/>
          <c:tx>
            <c:strRef>
              <c:f>'D3. HHConsump'!$D$15</c:f>
              <c:strCache>
                <c:ptCount val="1"/>
                <c:pt idx="0">
                  <c:v>Total Food (Rural)</c:v>
                </c:pt>
              </c:strCache>
            </c:strRef>
          </c:tx>
          <c:spPr>
            <a:pattFill prst="dkDnDiag">
              <a:fgClr>
                <a:schemeClr val="accent1"/>
              </a:fgClr>
              <a:bgClr>
                <a:schemeClr val="bg1"/>
              </a:bgClr>
            </a:pattFill>
            <a:ln>
              <a:solidFill>
                <a:schemeClr val="accent1">
                  <a:alpha val="92000"/>
                </a:schemeClr>
              </a:solidFill>
            </a:ln>
            <a:effectLst/>
          </c:spPr>
          <c:invertIfNegative val="0"/>
          <c:dPt>
            <c:idx val="4"/>
            <c:invertIfNegative val="0"/>
            <c:bubble3D val="0"/>
            <c:spPr>
              <a:pattFill prst="dkDnDiag">
                <a:fgClr>
                  <a:schemeClr val="accent2"/>
                </a:fgClr>
                <a:bgClr>
                  <a:schemeClr val="bg1"/>
                </a:bgClr>
              </a:pattFill>
              <a:ln>
                <a:solidFill>
                  <a:schemeClr val="accent2">
                    <a:alpha val="92000"/>
                  </a:schemeClr>
                </a:solidFill>
              </a:ln>
              <a:effectLst/>
            </c:spPr>
            <c:extLst>
              <c:ext xmlns:c16="http://schemas.microsoft.com/office/drawing/2014/chart" uri="{C3380CC4-5D6E-409C-BE32-E72D297353CC}">
                <c16:uniqueId val="{00000007-E35E-4BD8-B55A-8EB6343C283F}"/>
              </c:ext>
            </c:extLst>
          </c:dPt>
          <c:dPt>
            <c:idx val="7"/>
            <c:invertIfNegative val="0"/>
            <c:bubble3D val="0"/>
            <c:spPr>
              <a:pattFill prst="dkDnDiag">
                <a:fgClr>
                  <a:schemeClr val="accent3"/>
                </a:fgClr>
                <a:bgClr>
                  <a:schemeClr val="bg1"/>
                </a:bgClr>
              </a:pattFill>
              <a:ln>
                <a:solidFill>
                  <a:schemeClr val="accent3">
                    <a:alpha val="92000"/>
                  </a:schemeClr>
                </a:solidFill>
              </a:ln>
              <a:effectLst/>
            </c:spPr>
            <c:extLst>
              <c:ext xmlns:c16="http://schemas.microsoft.com/office/drawing/2014/chart" uri="{C3380CC4-5D6E-409C-BE32-E72D297353CC}">
                <c16:uniqueId val="{0000000E-E35E-4BD8-B55A-8EB6343C283F}"/>
              </c:ext>
            </c:extLst>
          </c:dPt>
          <c:dPt>
            <c:idx val="10"/>
            <c:invertIfNegative val="0"/>
            <c:bubble3D val="0"/>
            <c:spPr>
              <a:pattFill prst="dkDnDiag">
                <a:fgClr>
                  <a:schemeClr val="accent4"/>
                </a:fgClr>
                <a:bgClr>
                  <a:schemeClr val="bg1"/>
                </a:bgClr>
              </a:pattFill>
              <a:ln>
                <a:solidFill>
                  <a:schemeClr val="accent4">
                    <a:alpha val="92000"/>
                  </a:schemeClr>
                </a:solidFill>
              </a:ln>
              <a:effectLst/>
            </c:spPr>
            <c:extLst>
              <c:ext xmlns:c16="http://schemas.microsoft.com/office/drawing/2014/chart" uri="{C3380CC4-5D6E-409C-BE32-E72D297353CC}">
                <c16:uniqueId val="{00000012-E35E-4BD8-B55A-8EB6343C283F}"/>
              </c:ext>
            </c:extLst>
          </c:dPt>
          <c:dPt>
            <c:idx val="13"/>
            <c:invertIfNegative val="0"/>
            <c:bubble3D val="0"/>
            <c:spPr>
              <a:pattFill prst="dkDnDiag">
                <a:fgClr>
                  <a:schemeClr val="accent5"/>
                </a:fgClr>
                <a:bgClr>
                  <a:schemeClr val="bg1"/>
                </a:bgClr>
              </a:pattFill>
              <a:ln>
                <a:solidFill>
                  <a:schemeClr val="accent5">
                    <a:alpha val="92000"/>
                  </a:schemeClr>
                </a:solidFill>
              </a:ln>
              <a:effectLst/>
            </c:spPr>
            <c:extLst>
              <c:ext xmlns:c16="http://schemas.microsoft.com/office/drawing/2014/chart" uri="{C3380CC4-5D6E-409C-BE32-E72D297353CC}">
                <c16:uniqueId val="{00000016-E35E-4BD8-B55A-8EB6343C283F}"/>
              </c:ext>
            </c:extLst>
          </c:dPt>
          <c:cat>
            <c:strRef>
              <c:f>'D3. HHConsump'!$A$16:$A$29</c:f>
              <c:strCache>
                <c:ptCount val="13"/>
                <c:pt idx="0">
                  <c:v>Andhra Pradesh</c:v>
                </c:pt>
                <c:pt idx="3">
                  <c:v>Assam</c:v>
                </c:pt>
                <c:pt idx="6">
                  <c:v>Bihar</c:v>
                </c:pt>
                <c:pt idx="9">
                  <c:v>Kerala</c:v>
                </c:pt>
                <c:pt idx="12">
                  <c:v>Rajasthan</c:v>
                </c:pt>
              </c:strCache>
            </c:strRef>
          </c:cat>
          <c:val>
            <c:numRef>
              <c:f>'D3. HHConsump'!$D$16:$D$29</c:f>
              <c:numCache>
                <c:formatCode>General</c:formatCode>
                <c:ptCount val="14"/>
                <c:pt idx="1">
                  <c:v>424.58</c:v>
                </c:pt>
                <c:pt idx="4">
                  <c:v>478.63</c:v>
                </c:pt>
                <c:pt idx="7">
                  <c:v>356.56</c:v>
                </c:pt>
                <c:pt idx="10">
                  <c:v>564.14</c:v>
                </c:pt>
                <c:pt idx="13">
                  <c:v>432.15</c:v>
                </c:pt>
              </c:numCache>
            </c:numRef>
          </c:val>
          <c:extLst>
            <c:ext xmlns:c16="http://schemas.microsoft.com/office/drawing/2014/chart" uri="{C3380CC4-5D6E-409C-BE32-E72D297353CC}">
              <c16:uniqueId val="{00000002-E35E-4BD8-B55A-8EB6343C283F}"/>
            </c:ext>
          </c:extLst>
        </c:ser>
        <c:ser>
          <c:idx val="3"/>
          <c:order val="3"/>
          <c:tx>
            <c:strRef>
              <c:f>'D3. HHConsump'!$E$15</c:f>
              <c:strCache>
                <c:ptCount val="1"/>
                <c:pt idx="0">
                  <c:v>Total Non-food (Rural)</c:v>
                </c:pt>
              </c:strCache>
            </c:strRef>
          </c:tx>
          <c:spPr>
            <a:pattFill prst="dkUpDiag">
              <a:fgClr>
                <a:schemeClr val="accent1"/>
              </a:fgClr>
              <a:bgClr>
                <a:schemeClr val="bg1"/>
              </a:bgClr>
            </a:pattFill>
            <a:ln>
              <a:solidFill>
                <a:schemeClr val="accent1"/>
              </a:solidFill>
            </a:ln>
            <a:effectLst/>
          </c:spPr>
          <c:invertIfNegative val="0"/>
          <c:dPt>
            <c:idx val="4"/>
            <c:invertIfNegative val="0"/>
            <c:bubble3D val="0"/>
            <c:spPr>
              <a:pattFill prst="dkUpDiag">
                <a:fgClr>
                  <a:schemeClr val="accent2"/>
                </a:fgClr>
                <a:bgClr>
                  <a:schemeClr val="bg1"/>
                </a:bgClr>
              </a:pattFill>
              <a:ln>
                <a:solidFill>
                  <a:schemeClr val="accent2"/>
                </a:solidFill>
              </a:ln>
              <a:effectLst/>
            </c:spPr>
            <c:extLst>
              <c:ext xmlns:c16="http://schemas.microsoft.com/office/drawing/2014/chart" uri="{C3380CC4-5D6E-409C-BE32-E72D297353CC}">
                <c16:uniqueId val="{00000006-E35E-4BD8-B55A-8EB6343C283F}"/>
              </c:ext>
            </c:extLst>
          </c:dPt>
          <c:dPt>
            <c:idx val="7"/>
            <c:invertIfNegative val="0"/>
            <c:bubble3D val="0"/>
            <c:spPr>
              <a:pattFill prst="dkUpDiag">
                <a:fgClr>
                  <a:schemeClr val="accent3"/>
                </a:fgClr>
                <a:bgClr>
                  <a:schemeClr val="bg1"/>
                </a:bgClr>
              </a:pattFill>
              <a:ln>
                <a:solidFill>
                  <a:schemeClr val="accent3"/>
                </a:solidFill>
              </a:ln>
              <a:effectLst/>
            </c:spPr>
            <c:extLst>
              <c:ext xmlns:c16="http://schemas.microsoft.com/office/drawing/2014/chart" uri="{C3380CC4-5D6E-409C-BE32-E72D297353CC}">
                <c16:uniqueId val="{0000000D-E35E-4BD8-B55A-8EB6343C283F}"/>
              </c:ext>
            </c:extLst>
          </c:dPt>
          <c:dPt>
            <c:idx val="10"/>
            <c:invertIfNegative val="0"/>
            <c:bubble3D val="0"/>
            <c:spPr>
              <a:pattFill prst="dkUpDiag">
                <a:fgClr>
                  <a:schemeClr val="accent4"/>
                </a:fgClr>
                <a:bgClr>
                  <a:schemeClr val="bg1"/>
                </a:bgClr>
              </a:pattFill>
              <a:ln>
                <a:solidFill>
                  <a:schemeClr val="accent4"/>
                </a:solidFill>
              </a:ln>
              <a:effectLst/>
            </c:spPr>
            <c:extLst>
              <c:ext xmlns:c16="http://schemas.microsoft.com/office/drawing/2014/chart" uri="{C3380CC4-5D6E-409C-BE32-E72D297353CC}">
                <c16:uniqueId val="{00000011-E35E-4BD8-B55A-8EB6343C283F}"/>
              </c:ext>
            </c:extLst>
          </c:dPt>
          <c:dPt>
            <c:idx val="1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5-E35E-4BD8-B55A-8EB6343C283F}"/>
              </c:ext>
            </c:extLst>
          </c:dPt>
          <c:cat>
            <c:strRef>
              <c:f>'D3. HHConsump'!$A$16:$A$29</c:f>
              <c:strCache>
                <c:ptCount val="13"/>
                <c:pt idx="0">
                  <c:v>Andhra Pradesh</c:v>
                </c:pt>
                <c:pt idx="3">
                  <c:v>Assam</c:v>
                </c:pt>
                <c:pt idx="6">
                  <c:v>Bihar</c:v>
                </c:pt>
                <c:pt idx="9">
                  <c:v>Kerala</c:v>
                </c:pt>
                <c:pt idx="12">
                  <c:v>Rajasthan</c:v>
                </c:pt>
              </c:strCache>
            </c:strRef>
          </c:cat>
          <c:val>
            <c:numRef>
              <c:f>'D3. HHConsump'!$E$16:$E$29</c:f>
              <c:numCache>
                <c:formatCode>General</c:formatCode>
                <c:ptCount val="14"/>
                <c:pt idx="1">
                  <c:v>391.59</c:v>
                </c:pt>
                <c:pt idx="4">
                  <c:v>320.16000000000003</c:v>
                </c:pt>
                <c:pt idx="7">
                  <c:v>241.1</c:v>
                </c:pt>
                <c:pt idx="10">
                  <c:v>818.77</c:v>
                </c:pt>
                <c:pt idx="13">
                  <c:v>369.09</c:v>
                </c:pt>
              </c:numCache>
            </c:numRef>
          </c:val>
          <c:extLst>
            <c:ext xmlns:c16="http://schemas.microsoft.com/office/drawing/2014/chart" uri="{C3380CC4-5D6E-409C-BE32-E72D297353CC}">
              <c16:uniqueId val="{00000003-E35E-4BD8-B55A-8EB6343C283F}"/>
            </c:ext>
          </c:extLst>
        </c:ser>
        <c:dLbls>
          <c:showLegendKey val="0"/>
          <c:showVal val="0"/>
          <c:showCatName val="0"/>
          <c:showSerName val="0"/>
          <c:showPercent val="0"/>
          <c:showBubbleSize val="0"/>
        </c:dLbls>
        <c:gapWidth val="0"/>
        <c:overlap val="100"/>
        <c:axId val="1608052832"/>
        <c:axId val="1608057680"/>
      </c:barChart>
      <c:catAx>
        <c:axId val="1608052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8057680"/>
        <c:crosses val="autoZero"/>
        <c:auto val="0"/>
        <c:lblAlgn val="ctr"/>
        <c:lblOffset val="100"/>
        <c:noMultiLvlLbl val="0"/>
      </c:catAx>
      <c:valAx>
        <c:axId val="1608057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 capita expenditure (Rs)</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8052832"/>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'D3. HHConsump'!$A$14</c:f>
          <c:strCache>
            <c:ptCount val="1"/>
            <c:pt idx="0">
              <c:v>D3. Average Monthly Per Capita Expenditure (Rs) by type of consumption (2007-2008)</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5955667610496899E-2"/>
          <c:y val="0.12752985667712799"/>
          <c:w val="0.91792216380817804"/>
          <c:h val="0.76350835013035001"/>
        </c:manualLayout>
      </c:layout>
      <c:barChart>
        <c:barDir val="col"/>
        <c:grouping val="stacked"/>
        <c:varyColors val="0"/>
        <c:ser>
          <c:idx val="0"/>
          <c:order val="0"/>
          <c:tx>
            <c:strRef>
              <c:f>'D3. HHConsump'!$B$15</c:f>
              <c:strCache>
                <c:ptCount val="1"/>
                <c:pt idx="0">
                  <c:v>Total Food (Urban)</c:v>
                </c:pt>
              </c:strCache>
            </c:strRef>
          </c:tx>
          <c:spPr>
            <a:solidFill>
              <a:schemeClr val="accent1"/>
            </a:solidFill>
            <a:ln>
              <a:noFill/>
            </a:ln>
            <a:effectLst/>
          </c:spPr>
          <c:invertIfNegative val="0"/>
          <c:dPt>
            <c:idx val="3"/>
            <c:invertIfNegative val="0"/>
            <c:bubble3D val="0"/>
            <c:spPr>
              <a:solidFill>
                <a:schemeClr val="accent2"/>
              </a:solidFill>
              <a:ln>
                <a:solidFill>
                  <a:schemeClr val="accent2"/>
                </a:solidFill>
              </a:ln>
              <a:effectLst/>
            </c:spPr>
            <c:extLst>
              <c:ext xmlns:c16="http://schemas.microsoft.com/office/drawing/2014/chart" uri="{C3380CC4-5D6E-409C-BE32-E72D297353CC}">
                <c16:uniqueId val="{00000005-1D7C-41A7-86CA-4E1376F7CDA5}"/>
              </c:ext>
            </c:extLst>
          </c:dPt>
          <c:dPt>
            <c:idx val="6"/>
            <c:invertIfNegative val="0"/>
            <c:bubble3D val="0"/>
            <c:spPr>
              <a:solidFill>
                <a:schemeClr val="accent3"/>
              </a:solidFill>
              <a:ln>
                <a:solidFill>
                  <a:schemeClr val="accent3"/>
                </a:solidFill>
              </a:ln>
              <a:effectLst/>
            </c:spPr>
            <c:extLst>
              <c:ext xmlns:c16="http://schemas.microsoft.com/office/drawing/2014/chart" uri="{C3380CC4-5D6E-409C-BE32-E72D297353CC}">
                <c16:uniqueId val="{00000003-FD02-476E-AA84-7586B726C636}"/>
              </c:ext>
            </c:extLst>
          </c:dPt>
          <c:dPt>
            <c:idx val="9"/>
            <c:invertIfNegative val="0"/>
            <c:bubble3D val="0"/>
            <c:spPr>
              <a:solidFill>
                <a:schemeClr val="accent4"/>
              </a:solidFill>
              <a:ln>
                <a:solidFill>
                  <a:schemeClr val="accent4"/>
                </a:solidFill>
              </a:ln>
              <a:effectLst/>
            </c:spPr>
            <c:extLst>
              <c:ext xmlns:c16="http://schemas.microsoft.com/office/drawing/2014/chart" uri="{C3380CC4-5D6E-409C-BE32-E72D297353CC}">
                <c16:uniqueId val="{00000005-FD02-476E-AA84-7586B726C636}"/>
              </c:ext>
            </c:extLst>
          </c:dPt>
          <c:dPt>
            <c:idx val="12"/>
            <c:invertIfNegative val="0"/>
            <c:bubble3D val="0"/>
            <c:spPr>
              <a:solidFill>
                <a:schemeClr val="accent5"/>
              </a:solidFill>
              <a:ln>
                <a:solidFill>
                  <a:schemeClr val="accent5"/>
                </a:solidFill>
              </a:ln>
              <a:effectLst/>
            </c:spPr>
            <c:extLst>
              <c:ext xmlns:c16="http://schemas.microsoft.com/office/drawing/2014/chart" uri="{C3380CC4-5D6E-409C-BE32-E72D297353CC}">
                <c16:uniqueId val="{00000007-FD02-476E-AA84-7586B726C636}"/>
              </c:ext>
            </c:extLst>
          </c:dPt>
          <c:cat>
            <c:strRef>
              <c:f>'D3. HHConsump'!$A$16:$A$28</c:f>
              <c:strCache>
                <c:ptCount val="13"/>
                <c:pt idx="0">
                  <c:v>Andhra Pradesh</c:v>
                </c:pt>
                <c:pt idx="3">
                  <c:v>Assam</c:v>
                </c:pt>
                <c:pt idx="6">
                  <c:v>Bihar</c:v>
                </c:pt>
                <c:pt idx="9">
                  <c:v>Kerala</c:v>
                </c:pt>
                <c:pt idx="12">
                  <c:v>Rajasthan</c:v>
                </c:pt>
              </c:strCache>
            </c:strRef>
          </c:cat>
          <c:val>
            <c:numRef>
              <c:f>'D3. HHConsump'!$B$16:$B$28</c:f>
              <c:numCache>
                <c:formatCode>General</c:formatCode>
                <c:ptCount val="13"/>
                <c:pt idx="0">
                  <c:v>571.08000000000004</c:v>
                </c:pt>
                <c:pt idx="3">
                  <c:v>677.46</c:v>
                </c:pt>
                <c:pt idx="6">
                  <c:v>506.42</c:v>
                </c:pt>
                <c:pt idx="9">
                  <c:v>703.19</c:v>
                </c:pt>
                <c:pt idx="12">
                  <c:v>536.23</c:v>
                </c:pt>
              </c:numCache>
            </c:numRef>
          </c:val>
          <c:extLst>
            <c:ext xmlns:c16="http://schemas.microsoft.com/office/drawing/2014/chart" uri="{C3380CC4-5D6E-409C-BE32-E72D297353CC}">
              <c16:uniqueId val="{00000008-1D7C-41A7-86CA-4E1376F7CDA5}"/>
            </c:ext>
          </c:extLst>
        </c:ser>
        <c:ser>
          <c:idx val="1"/>
          <c:order val="1"/>
          <c:tx>
            <c:strRef>
              <c:f>'D3. HHConsump'!$C$15</c:f>
              <c:strCache>
                <c:ptCount val="1"/>
                <c:pt idx="0">
                  <c:v>Total Non-food (Urban)</c:v>
                </c:pt>
              </c:strCache>
            </c:strRef>
          </c:tx>
          <c:spPr>
            <a:pattFill prst="wdDnDiag">
              <a:fgClr>
                <a:schemeClr val="accent1"/>
              </a:fgClr>
              <a:bgClr>
                <a:schemeClr val="bg1"/>
              </a:bgClr>
            </a:pattFill>
            <a:ln>
              <a:solidFill>
                <a:schemeClr val="accent1"/>
              </a:solidFill>
            </a:ln>
            <a:effectLst/>
          </c:spPr>
          <c:invertIfNegative val="0"/>
          <c:dPt>
            <c:idx val="3"/>
            <c:invertIfNegative val="0"/>
            <c:bubble3D val="0"/>
            <c:spPr>
              <a:pattFill prst="wdDnDiag">
                <a:fgClr>
                  <a:schemeClr val="accent2"/>
                </a:fgClr>
                <a:bgClr>
                  <a:schemeClr val="bg1"/>
                </a:bgClr>
              </a:pattFill>
              <a:ln>
                <a:solidFill>
                  <a:schemeClr val="accent2"/>
                </a:solidFill>
              </a:ln>
              <a:effectLst/>
            </c:spPr>
            <c:extLst>
              <c:ext xmlns:c16="http://schemas.microsoft.com/office/drawing/2014/chart" uri="{C3380CC4-5D6E-409C-BE32-E72D297353CC}">
                <c16:uniqueId val="{0000000E-1D7C-41A7-86CA-4E1376F7CDA5}"/>
              </c:ext>
            </c:extLst>
          </c:dPt>
          <c:dPt>
            <c:idx val="6"/>
            <c:invertIfNegative val="0"/>
            <c:bubble3D val="0"/>
            <c:spPr>
              <a:pattFill prst="wdDnDiag">
                <a:fgClr>
                  <a:schemeClr val="accent3"/>
                </a:fgClr>
                <a:bgClr>
                  <a:schemeClr val="bg1"/>
                </a:bgClr>
              </a:pattFill>
              <a:ln>
                <a:solidFill>
                  <a:schemeClr val="accent3"/>
                </a:solidFill>
              </a:ln>
              <a:effectLst/>
            </c:spPr>
            <c:extLst>
              <c:ext xmlns:c16="http://schemas.microsoft.com/office/drawing/2014/chart" uri="{C3380CC4-5D6E-409C-BE32-E72D297353CC}">
                <c16:uniqueId val="{0000000B-FD02-476E-AA84-7586B726C636}"/>
              </c:ext>
            </c:extLst>
          </c:dPt>
          <c:dPt>
            <c:idx val="9"/>
            <c:invertIfNegative val="0"/>
            <c:bubble3D val="0"/>
            <c:spPr>
              <a:pattFill prst="wdDnDiag">
                <a:fgClr>
                  <a:schemeClr val="accent4"/>
                </a:fgClr>
                <a:bgClr>
                  <a:schemeClr val="bg1"/>
                </a:bgClr>
              </a:pattFill>
              <a:ln>
                <a:solidFill>
                  <a:schemeClr val="accent4"/>
                </a:solidFill>
              </a:ln>
              <a:effectLst/>
            </c:spPr>
            <c:extLst>
              <c:ext xmlns:c16="http://schemas.microsoft.com/office/drawing/2014/chart" uri="{C3380CC4-5D6E-409C-BE32-E72D297353CC}">
                <c16:uniqueId val="{0000000D-FD02-476E-AA84-7586B726C636}"/>
              </c:ext>
            </c:extLst>
          </c:dPt>
          <c:dPt>
            <c:idx val="12"/>
            <c:invertIfNegative val="0"/>
            <c:bubble3D val="0"/>
            <c:spPr>
              <a:pattFill prst="wdDnDiag">
                <a:fgClr>
                  <a:schemeClr val="accent5"/>
                </a:fgClr>
                <a:bgClr>
                  <a:schemeClr val="bg1"/>
                </a:bgClr>
              </a:pattFill>
              <a:ln>
                <a:solidFill>
                  <a:schemeClr val="accent5"/>
                </a:solidFill>
              </a:ln>
              <a:effectLst/>
            </c:spPr>
            <c:extLst>
              <c:ext xmlns:c16="http://schemas.microsoft.com/office/drawing/2014/chart" uri="{C3380CC4-5D6E-409C-BE32-E72D297353CC}">
                <c16:uniqueId val="{0000000F-FD02-476E-AA84-7586B726C636}"/>
              </c:ext>
            </c:extLst>
          </c:dPt>
          <c:cat>
            <c:strRef>
              <c:f>'D3. HHConsump'!$A$16:$A$28</c:f>
              <c:strCache>
                <c:ptCount val="13"/>
                <c:pt idx="0">
                  <c:v>Andhra Pradesh</c:v>
                </c:pt>
                <c:pt idx="3">
                  <c:v>Assam</c:v>
                </c:pt>
                <c:pt idx="6">
                  <c:v>Bihar</c:v>
                </c:pt>
                <c:pt idx="9">
                  <c:v>Kerala</c:v>
                </c:pt>
                <c:pt idx="12">
                  <c:v>Rajasthan</c:v>
                </c:pt>
              </c:strCache>
            </c:strRef>
          </c:cat>
          <c:val>
            <c:numRef>
              <c:f>'D3. HHConsump'!$C$16:$C$28</c:f>
              <c:numCache>
                <c:formatCode>General</c:formatCode>
                <c:ptCount val="13"/>
                <c:pt idx="0">
                  <c:v>978.47</c:v>
                </c:pt>
                <c:pt idx="3">
                  <c:v>774.46</c:v>
                </c:pt>
                <c:pt idx="6">
                  <c:v>573.77</c:v>
                </c:pt>
                <c:pt idx="9">
                  <c:v>1244.77</c:v>
                </c:pt>
                <c:pt idx="12">
                  <c:v>728.87</c:v>
                </c:pt>
              </c:numCache>
            </c:numRef>
          </c:val>
          <c:extLst>
            <c:ext xmlns:c16="http://schemas.microsoft.com/office/drawing/2014/chart" uri="{C3380CC4-5D6E-409C-BE32-E72D297353CC}">
              <c16:uniqueId val="{00000011-1D7C-41A7-86CA-4E1376F7CDA5}"/>
            </c:ext>
          </c:extLst>
        </c:ser>
        <c:dLbls>
          <c:showLegendKey val="0"/>
          <c:showVal val="0"/>
          <c:showCatName val="0"/>
          <c:showSerName val="0"/>
          <c:showPercent val="0"/>
          <c:showBubbleSize val="0"/>
        </c:dLbls>
        <c:gapWidth val="150"/>
        <c:overlap val="100"/>
        <c:axId val="1607932128"/>
        <c:axId val="1607912128"/>
      </c:barChart>
      <c:catAx>
        <c:axId val="160793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7912128"/>
        <c:crosses val="autoZero"/>
        <c:auto val="1"/>
        <c:lblAlgn val="ctr"/>
        <c:lblOffset val="100"/>
        <c:noMultiLvlLbl val="0"/>
      </c:catAx>
      <c:valAx>
        <c:axId val="1607912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Rupees</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7932128"/>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'B3. Wealth1%'!$A$7</c:f>
          <c:strCache>
            <c:ptCount val="1"/>
            <c:pt idx="0">
              <c:v>B3. Percent of population in highest national wealth quintile (2005-06)</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196659304414106E-2"/>
          <c:y val="7.4960844093449705E-2"/>
          <c:w val="0.90710303068314901"/>
          <c:h val="0.79933317992429498"/>
        </c:manualLayout>
      </c:layout>
      <c:barChart>
        <c:barDir val="col"/>
        <c:grouping val="clustered"/>
        <c:varyColors val="0"/>
        <c:ser>
          <c:idx val="0"/>
          <c:order val="0"/>
          <c:tx>
            <c:strRef>
              <c:f>'B3. Wealth1%'!$B$8</c:f>
              <c:strCache>
                <c:ptCount val="1"/>
                <c:pt idx="0">
                  <c:v>2005-06</c:v>
                </c:pt>
              </c:strCache>
            </c:strRef>
          </c:tx>
          <c:spPr>
            <a:solidFill>
              <a:schemeClr val="accent1"/>
            </a:solidFill>
            <a:ln>
              <a:noFill/>
            </a:ln>
            <a:effectLst/>
          </c:spPr>
          <c:invertIfNegative val="0"/>
          <c:dPt>
            <c:idx val="1"/>
            <c:invertIfNegative val="0"/>
            <c:bubble3D val="0"/>
            <c:spPr>
              <a:solidFill>
                <a:schemeClr val="accent2"/>
              </a:solidFill>
              <a:ln>
                <a:solidFill>
                  <a:schemeClr val="accent2"/>
                </a:solidFill>
              </a:ln>
              <a:effectLst/>
            </c:spPr>
            <c:extLst>
              <c:ext xmlns:c16="http://schemas.microsoft.com/office/drawing/2014/chart" uri="{C3380CC4-5D6E-409C-BE32-E72D297353CC}">
                <c16:uniqueId val="{00000001-B2B2-4A2D-B66D-C3C31EC770D6}"/>
              </c:ext>
            </c:extLst>
          </c:dPt>
          <c:dPt>
            <c:idx val="2"/>
            <c:invertIfNegative val="0"/>
            <c:bubble3D val="0"/>
            <c:spPr>
              <a:solidFill>
                <a:schemeClr val="accent3"/>
              </a:solidFill>
              <a:ln>
                <a:solidFill>
                  <a:schemeClr val="accent3"/>
                </a:solidFill>
              </a:ln>
              <a:effectLst/>
            </c:spPr>
            <c:extLst>
              <c:ext xmlns:c16="http://schemas.microsoft.com/office/drawing/2014/chart" uri="{C3380CC4-5D6E-409C-BE32-E72D297353CC}">
                <c16:uniqueId val="{00000002-B2B2-4A2D-B66D-C3C31EC770D6}"/>
              </c:ext>
            </c:extLst>
          </c:dPt>
          <c:dPt>
            <c:idx val="3"/>
            <c:invertIfNegative val="0"/>
            <c:bubble3D val="0"/>
            <c:spPr>
              <a:solidFill>
                <a:schemeClr val="accent4"/>
              </a:solidFill>
              <a:ln>
                <a:solidFill>
                  <a:schemeClr val="accent4"/>
                </a:solidFill>
              </a:ln>
              <a:effectLst/>
            </c:spPr>
            <c:extLst>
              <c:ext xmlns:c16="http://schemas.microsoft.com/office/drawing/2014/chart" uri="{C3380CC4-5D6E-409C-BE32-E72D297353CC}">
                <c16:uniqueId val="{00000003-B2B2-4A2D-B66D-C3C31EC770D6}"/>
              </c:ext>
            </c:extLst>
          </c:dPt>
          <c:dPt>
            <c:idx val="4"/>
            <c:invertIfNegative val="0"/>
            <c:bubble3D val="0"/>
            <c:spPr>
              <a:solidFill>
                <a:schemeClr val="accent5"/>
              </a:solidFill>
              <a:ln>
                <a:solidFill>
                  <a:schemeClr val="accent5"/>
                </a:solidFill>
              </a:ln>
              <a:effectLst/>
            </c:spPr>
            <c:extLst>
              <c:ext xmlns:c16="http://schemas.microsoft.com/office/drawing/2014/chart" uri="{C3380CC4-5D6E-409C-BE32-E72D297353CC}">
                <c16:uniqueId val="{00000004-B2B2-4A2D-B66D-C3C31EC770D6}"/>
              </c:ext>
            </c:extLst>
          </c:dPt>
          <c:cat>
            <c:strRef>
              <c:f>'B3. Wealth1%'!$A$9:$A$32</c:f>
              <c:strCache>
                <c:ptCount val="5"/>
                <c:pt idx="0">
                  <c:v>Andhra Pradesh</c:v>
                </c:pt>
                <c:pt idx="1">
                  <c:v>Assam</c:v>
                </c:pt>
                <c:pt idx="2">
                  <c:v>Bihar</c:v>
                </c:pt>
                <c:pt idx="3">
                  <c:v>Kerala</c:v>
                </c:pt>
                <c:pt idx="4">
                  <c:v>Rajasthan</c:v>
                </c:pt>
              </c:strCache>
            </c:strRef>
          </c:cat>
          <c:val>
            <c:numRef>
              <c:f>'B3. Wealth1%'!$B$9:$B$32</c:f>
              <c:numCache>
                <c:formatCode>0%</c:formatCode>
                <c:ptCount val="5"/>
                <c:pt idx="0">
                  <c:v>0.17100000000000001</c:v>
                </c:pt>
                <c:pt idx="1">
                  <c:v>0.11800000000000001</c:v>
                </c:pt>
                <c:pt idx="2">
                  <c:v>9.4E-2</c:v>
                </c:pt>
                <c:pt idx="3">
                  <c:v>0.44799999999999995</c:v>
                </c:pt>
                <c:pt idx="4">
                  <c:v>0.191</c:v>
                </c:pt>
              </c:numCache>
            </c:numRef>
          </c:val>
          <c:extLst>
            <c:ext xmlns:c16="http://schemas.microsoft.com/office/drawing/2014/chart" uri="{C3380CC4-5D6E-409C-BE32-E72D297353CC}">
              <c16:uniqueId val="{00000000-B2B2-4A2D-B66D-C3C31EC770D6}"/>
            </c:ext>
          </c:extLst>
        </c:ser>
        <c:dLbls>
          <c:showLegendKey val="0"/>
          <c:showVal val="0"/>
          <c:showCatName val="0"/>
          <c:showSerName val="0"/>
          <c:showPercent val="0"/>
          <c:showBubbleSize val="0"/>
        </c:dLbls>
        <c:gapWidth val="68"/>
        <c:overlap val="-27"/>
        <c:axId val="1709469072"/>
        <c:axId val="1709381712"/>
      </c:barChart>
      <c:catAx>
        <c:axId val="1709469072"/>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2005-06</a:t>
                </a:r>
              </a:p>
            </c:rich>
          </c:tx>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09381712"/>
        <c:crosses val="autoZero"/>
        <c:auto val="1"/>
        <c:lblAlgn val="ctr"/>
        <c:lblOffset val="100"/>
        <c:noMultiLvlLbl val="0"/>
      </c:catAx>
      <c:valAx>
        <c:axId val="1709381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09469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'D3. HHConsump'!$A$14</c:f>
          <c:strCache>
            <c:ptCount val="1"/>
            <c:pt idx="0">
              <c:v>D3. Average Monthly Per Capita Expenditure (Rs) by type of consumption (2007-2008)</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741025071358005E-2"/>
          <c:y val="0.12752985667712799"/>
          <c:w val="0.90913680634731697"/>
          <c:h val="0.76350835013035001"/>
        </c:manualLayout>
      </c:layout>
      <c:barChart>
        <c:barDir val="col"/>
        <c:grouping val="stacked"/>
        <c:varyColors val="0"/>
        <c:ser>
          <c:idx val="0"/>
          <c:order val="0"/>
          <c:tx>
            <c:strRef>
              <c:f>'D3. HHConsump'!$D$15</c:f>
              <c:strCache>
                <c:ptCount val="1"/>
                <c:pt idx="0">
                  <c:v>Total Food (Rural)</c:v>
                </c:pt>
              </c:strCache>
            </c:strRef>
          </c:tx>
          <c:spPr>
            <a:solidFill>
              <a:schemeClr val="accent1"/>
            </a:solidFill>
            <a:ln>
              <a:noFill/>
            </a:ln>
            <a:effectLst/>
          </c:spPr>
          <c:invertIfNegative val="0"/>
          <c:dPt>
            <c:idx val="3"/>
            <c:invertIfNegative val="0"/>
            <c:bubble3D val="0"/>
            <c:spPr>
              <a:solidFill>
                <a:schemeClr val="accent2"/>
              </a:solidFill>
              <a:ln>
                <a:solidFill>
                  <a:schemeClr val="accent2"/>
                </a:solidFill>
              </a:ln>
              <a:effectLst/>
            </c:spPr>
            <c:extLst>
              <c:ext xmlns:c16="http://schemas.microsoft.com/office/drawing/2014/chart" uri="{C3380CC4-5D6E-409C-BE32-E72D297353CC}">
                <c16:uniqueId val="{00000005-D963-4325-A7F2-E8D22F6ADAED}"/>
              </c:ext>
            </c:extLst>
          </c:dPt>
          <c:dPt>
            <c:idx val="6"/>
            <c:invertIfNegative val="0"/>
            <c:bubble3D val="0"/>
            <c:spPr>
              <a:solidFill>
                <a:schemeClr val="accent3"/>
              </a:solidFill>
              <a:ln>
                <a:solidFill>
                  <a:schemeClr val="accent3"/>
                </a:solidFill>
              </a:ln>
              <a:effectLst/>
            </c:spPr>
            <c:extLst>
              <c:ext xmlns:c16="http://schemas.microsoft.com/office/drawing/2014/chart" uri="{C3380CC4-5D6E-409C-BE32-E72D297353CC}">
                <c16:uniqueId val="{00000003-5BA8-4AE3-B023-CD5F19AFB9B0}"/>
              </c:ext>
            </c:extLst>
          </c:dPt>
          <c:dPt>
            <c:idx val="9"/>
            <c:invertIfNegative val="0"/>
            <c:bubble3D val="0"/>
            <c:spPr>
              <a:solidFill>
                <a:schemeClr val="accent4"/>
              </a:solidFill>
              <a:ln>
                <a:solidFill>
                  <a:schemeClr val="accent4"/>
                </a:solidFill>
              </a:ln>
              <a:effectLst/>
            </c:spPr>
            <c:extLst>
              <c:ext xmlns:c16="http://schemas.microsoft.com/office/drawing/2014/chart" uri="{C3380CC4-5D6E-409C-BE32-E72D297353CC}">
                <c16:uniqueId val="{00000005-5BA8-4AE3-B023-CD5F19AFB9B0}"/>
              </c:ext>
            </c:extLst>
          </c:dPt>
          <c:dPt>
            <c:idx val="12"/>
            <c:invertIfNegative val="0"/>
            <c:bubble3D val="0"/>
            <c:spPr>
              <a:solidFill>
                <a:schemeClr val="accent5"/>
              </a:solidFill>
              <a:ln>
                <a:solidFill>
                  <a:schemeClr val="accent5"/>
                </a:solidFill>
              </a:ln>
              <a:effectLst/>
            </c:spPr>
            <c:extLst>
              <c:ext xmlns:c16="http://schemas.microsoft.com/office/drawing/2014/chart" uri="{C3380CC4-5D6E-409C-BE32-E72D297353CC}">
                <c16:uniqueId val="{00000007-5BA8-4AE3-B023-CD5F19AFB9B0}"/>
              </c:ext>
            </c:extLst>
          </c:dPt>
          <c:cat>
            <c:strRef>
              <c:f>'D3. HHConsump'!$A$16:$A$28</c:f>
              <c:strCache>
                <c:ptCount val="13"/>
                <c:pt idx="0">
                  <c:v>Andhra Pradesh</c:v>
                </c:pt>
                <c:pt idx="3">
                  <c:v>Assam</c:v>
                </c:pt>
                <c:pt idx="6">
                  <c:v>Bihar</c:v>
                </c:pt>
                <c:pt idx="9">
                  <c:v>Kerala</c:v>
                </c:pt>
                <c:pt idx="12">
                  <c:v>Rajasthan</c:v>
                </c:pt>
              </c:strCache>
            </c:strRef>
          </c:cat>
          <c:val>
            <c:numRef>
              <c:f>'D3. HHConsump'!$D$17:$D$29</c:f>
              <c:numCache>
                <c:formatCode>General</c:formatCode>
                <c:ptCount val="13"/>
                <c:pt idx="0">
                  <c:v>424.58</c:v>
                </c:pt>
                <c:pt idx="3">
                  <c:v>478.63</c:v>
                </c:pt>
                <c:pt idx="6">
                  <c:v>356.56</c:v>
                </c:pt>
                <c:pt idx="9">
                  <c:v>564.14</c:v>
                </c:pt>
                <c:pt idx="12">
                  <c:v>432.15</c:v>
                </c:pt>
              </c:numCache>
            </c:numRef>
          </c:val>
          <c:extLst>
            <c:ext xmlns:c16="http://schemas.microsoft.com/office/drawing/2014/chart" uri="{C3380CC4-5D6E-409C-BE32-E72D297353CC}">
              <c16:uniqueId val="{00000008-D963-4325-A7F2-E8D22F6ADAED}"/>
            </c:ext>
          </c:extLst>
        </c:ser>
        <c:ser>
          <c:idx val="1"/>
          <c:order val="1"/>
          <c:tx>
            <c:strRef>
              <c:f>'D3. HHConsump'!$E$15</c:f>
              <c:strCache>
                <c:ptCount val="1"/>
                <c:pt idx="0">
                  <c:v>Total Non-food (Rural)</c:v>
                </c:pt>
              </c:strCache>
            </c:strRef>
          </c:tx>
          <c:spPr>
            <a:pattFill prst="wdDnDiag">
              <a:fgClr>
                <a:schemeClr val="accent1"/>
              </a:fgClr>
              <a:bgClr>
                <a:schemeClr val="bg1"/>
              </a:bgClr>
            </a:pattFill>
            <a:ln>
              <a:solidFill>
                <a:schemeClr val="accent1"/>
              </a:solidFill>
            </a:ln>
            <a:effectLst/>
          </c:spPr>
          <c:invertIfNegative val="0"/>
          <c:dPt>
            <c:idx val="3"/>
            <c:invertIfNegative val="0"/>
            <c:bubble3D val="0"/>
            <c:spPr>
              <a:pattFill prst="wdDnDiag">
                <a:fgClr>
                  <a:schemeClr val="accent2"/>
                </a:fgClr>
                <a:bgClr>
                  <a:schemeClr val="bg1"/>
                </a:bgClr>
              </a:pattFill>
              <a:ln>
                <a:solidFill>
                  <a:schemeClr val="accent2"/>
                </a:solidFill>
              </a:ln>
              <a:effectLst/>
            </c:spPr>
            <c:extLst>
              <c:ext xmlns:c16="http://schemas.microsoft.com/office/drawing/2014/chart" uri="{C3380CC4-5D6E-409C-BE32-E72D297353CC}">
                <c16:uniqueId val="{0000000E-D963-4325-A7F2-E8D22F6ADAED}"/>
              </c:ext>
            </c:extLst>
          </c:dPt>
          <c:dPt>
            <c:idx val="6"/>
            <c:invertIfNegative val="0"/>
            <c:bubble3D val="0"/>
            <c:spPr>
              <a:pattFill prst="wdDnDiag">
                <a:fgClr>
                  <a:schemeClr val="accent3"/>
                </a:fgClr>
                <a:bgClr>
                  <a:schemeClr val="bg1"/>
                </a:bgClr>
              </a:pattFill>
              <a:ln>
                <a:solidFill>
                  <a:schemeClr val="accent3"/>
                </a:solidFill>
              </a:ln>
              <a:effectLst/>
            </c:spPr>
            <c:extLst>
              <c:ext xmlns:c16="http://schemas.microsoft.com/office/drawing/2014/chart" uri="{C3380CC4-5D6E-409C-BE32-E72D297353CC}">
                <c16:uniqueId val="{0000000B-5BA8-4AE3-B023-CD5F19AFB9B0}"/>
              </c:ext>
            </c:extLst>
          </c:dPt>
          <c:dPt>
            <c:idx val="9"/>
            <c:invertIfNegative val="0"/>
            <c:bubble3D val="0"/>
            <c:spPr>
              <a:pattFill prst="wdDnDiag">
                <a:fgClr>
                  <a:schemeClr val="accent4"/>
                </a:fgClr>
                <a:bgClr>
                  <a:schemeClr val="bg1"/>
                </a:bgClr>
              </a:pattFill>
              <a:ln>
                <a:solidFill>
                  <a:schemeClr val="accent4"/>
                </a:solidFill>
              </a:ln>
              <a:effectLst/>
            </c:spPr>
            <c:extLst>
              <c:ext xmlns:c16="http://schemas.microsoft.com/office/drawing/2014/chart" uri="{C3380CC4-5D6E-409C-BE32-E72D297353CC}">
                <c16:uniqueId val="{0000000D-5BA8-4AE3-B023-CD5F19AFB9B0}"/>
              </c:ext>
            </c:extLst>
          </c:dPt>
          <c:dPt>
            <c:idx val="12"/>
            <c:invertIfNegative val="0"/>
            <c:bubble3D val="0"/>
            <c:spPr>
              <a:pattFill prst="wdDnDiag">
                <a:fgClr>
                  <a:schemeClr val="accent5"/>
                </a:fgClr>
                <a:bgClr>
                  <a:schemeClr val="bg1"/>
                </a:bgClr>
              </a:pattFill>
              <a:ln>
                <a:solidFill>
                  <a:schemeClr val="accent5"/>
                </a:solidFill>
              </a:ln>
              <a:effectLst/>
            </c:spPr>
            <c:extLst>
              <c:ext xmlns:c16="http://schemas.microsoft.com/office/drawing/2014/chart" uri="{C3380CC4-5D6E-409C-BE32-E72D297353CC}">
                <c16:uniqueId val="{0000000F-5BA8-4AE3-B023-CD5F19AFB9B0}"/>
              </c:ext>
            </c:extLst>
          </c:dPt>
          <c:cat>
            <c:strRef>
              <c:f>'D3. HHConsump'!$A$16:$A$28</c:f>
              <c:strCache>
                <c:ptCount val="13"/>
                <c:pt idx="0">
                  <c:v>Andhra Pradesh</c:v>
                </c:pt>
                <c:pt idx="3">
                  <c:v>Assam</c:v>
                </c:pt>
                <c:pt idx="6">
                  <c:v>Bihar</c:v>
                </c:pt>
                <c:pt idx="9">
                  <c:v>Kerala</c:v>
                </c:pt>
                <c:pt idx="12">
                  <c:v>Rajasthan</c:v>
                </c:pt>
              </c:strCache>
            </c:strRef>
          </c:cat>
          <c:val>
            <c:numRef>
              <c:f>'D3. HHConsump'!$E$17:$E$29</c:f>
              <c:numCache>
                <c:formatCode>General</c:formatCode>
                <c:ptCount val="13"/>
                <c:pt idx="0">
                  <c:v>391.59</c:v>
                </c:pt>
                <c:pt idx="3">
                  <c:v>320.16000000000003</c:v>
                </c:pt>
                <c:pt idx="6">
                  <c:v>241.1</c:v>
                </c:pt>
                <c:pt idx="9">
                  <c:v>818.77</c:v>
                </c:pt>
                <c:pt idx="12">
                  <c:v>369.09</c:v>
                </c:pt>
              </c:numCache>
            </c:numRef>
          </c:val>
          <c:extLst>
            <c:ext xmlns:c16="http://schemas.microsoft.com/office/drawing/2014/chart" uri="{C3380CC4-5D6E-409C-BE32-E72D297353CC}">
              <c16:uniqueId val="{00000011-D963-4325-A7F2-E8D22F6ADAED}"/>
            </c:ext>
          </c:extLst>
        </c:ser>
        <c:dLbls>
          <c:showLegendKey val="0"/>
          <c:showVal val="0"/>
          <c:showCatName val="0"/>
          <c:showSerName val="0"/>
          <c:showPercent val="0"/>
          <c:showBubbleSize val="0"/>
        </c:dLbls>
        <c:gapWidth val="150"/>
        <c:overlap val="100"/>
        <c:axId val="1607868176"/>
        <c:axId val="1607858336"/>
      </c:barChart>
      <c:catAx>
        <c:axId val="1607868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7858336"/>
        <c:crosses val="autoZero"/>
        <c:auto val="1"/>
        <c:lblAlgn val="ctr"/>
        <c:lblOffset val="100"/>
        <c:noMultiLvlLbl val="0"/>
      </c:catAx>
      <c:valAx>
        <c:axId val="1607858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Rupees</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786817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'D3. HHConsump'!$A$31</c:f>
          <c:strCache>
            <c:ptCount val="1"/>
            <c:pt idx="0">
              <c:v>D4. Average Monthly Per Capita Expenditure (Rs) for urban areas by type of consumption (2007-2008)</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7257762045799299E-2"/>
          <c:y val="0.16206964706691099"/>
          <c:w val="0.92659544896337498"/>
          <c:h val="0.72290540168501705"/>
        </c:manualLayout>
      </c:layout>
      <c:barChart>
        <c:barDir val="col"/>
        <c:grouping val="clustered"/>
        <c:varyColors val="0"/>
        <c:ser>
          <c:idx val="0"/>
          <c:order val="0"/>
          <c:tx>
            <c:strRef>
              <c:f>'D3. HHConsump'!$B$32</c:f>
              <c:strCache>
                <c:ptCount val="1"/>
                <c:pt idx="0">
                  <c:v>Total Food</c:v>
                </c:pt>
              </c:strCache>
            </c:strRef>
          </c:tx>
          <c:spPr>
            <a:solidFill>
              <a:schemeClr val="accent1"/>
            </a:solidFill>
            <a:ln>
              <a:noFill/>
            </a:ln>
            <a:effectLst/>
          </c:spPr>
          <c:invertIfNegative val="0"/>
          <c:cat>
            <c:strRef>
              <c:f>'D3. HHConsump'!$A$33:$A$54</c:f>
              <c:strCache>
                <c:ptCount val="5"/>
                <c:pt idx="0">
                  <c:v>Andhra Pradesh</c:v>
                </c:pt>
                <c:pt idx="1">
                  <c:v>Assam</c:v>
                </c:pt>
                <c:pt idx="2">
                  <c:v>Bihar</c:v>
                </c:pt>
                <c:pt idx="3">
                  <c:v>Kerala</c:v>
                </c:pt>
                <c:pt idx="4">
                  <c:v>Rajasthan</c:v>
                </c:pt>
              </c:strCache>
            </c:strRef>
          </c:cat>
          <c:val>
            <c:numRef>
              <c:f>'D3. HHConsump'!$B$33:$B$54</c:f>
              <c:numCache>
                <c:formatCode>General</c:formatCode>
                <c:ptCount val="5"/>
                <c:pt idx="0">
                  <c:v>571.08000000000004</c:v>
                </c:pt>
                <c:pt idx="1">
                  <c:v>677.46</c:v>
                </c:pt>
                <c:pt idx="2">
                  <c:v>506.42</c:v>
                </c:pt>
                <c:pt idx="3">
                  <c:v>703.19</c:v>
                </c:pt>
                <c:pt idx="4">
                  <c:v>536.23</c:v>
                </c:pt>
              </c:numCache>
            </c:numRef>
          </c:val>
          <c:extLst>
            <c:ext xmlns:c16="http://schemas.microsoft.com/office/drawing/2014/chart" uri="{C3380CC4-5D6E-409C-BE32-E72D297353CC}">
              <c16:uniqueId val="{00000000-6DEA-4752-9702-D3AE9EEFA6C8}"/>
            </c:ext>
          </c:extLst>
        </c:ser>
        <c:ser>
          <c:idx val="1"/>
          <c:order val="1"/>
          <c:tx>
            <c:strRef>
              <c:f>'D3. HHConsump'!$C$32</c:f>
              <c:strCache>
                <c:ptCount val="1"/>
                <c:pt idx="0">
                  <c:v>Total Non-food</c:v>
                </c:pt>
              </c:strCache>
            </c:strRef>
          </c:tx>
          <c:spPr>
            <a:solidFill>
              <a:schemeClr val="accent2"/>
            </a:solidFill>
            <a:ln>
              <a:noFill/>
            </a:ln>
            <a:effectLst/>
          </c:spPr>
          <c:invertIfNegative val="0"/>
          <c:cat>
            <c:strRef>
              <c:f>'D3. HHConsump'!$A$33:$A$54</c:f>
              <c:strCache>
                <c:ptCount val="5"/>
                <c:pt idx="0">
                  <c:v>Andhra Pradesh</c:v>
                </c:pt>
                <c:pt idx="1">
                  <c:v>Assam</c:v>
                </c:pt>
                <c:pt idx="2">
                  <c:v>Bihar</c:v>
                </c:pt>
                <c:pt idx="3">
                  <c:v>Kerala</c:v>
                </c:pt>
                <c:pt idx="4">
                  <c:v>Rajasthan</c:v>
                </c:pt>
              </c:strCache>
            </c:strRef>
          </c:cat>
          <c:val>
            <c:numRef>
              <c:f>'D3. HHConsump'!$C$33:$C$54</c:f>
              <c:numCache>
                <c:formatCode>General</c:formatCode>
                <c:ptCount val="5"/>
                <c:pt idx="0">
                  <c:v>978.47</c:v>
                </c:pt>
                <c:pt idx="1">
                  <c:v>774.46</c:v>
                </c:pt>
                <c:pt idx="2">
                  <c:v>573.77</c:v>
                </c:pt>
                <c:pt idx="3">
                  <c:v>1244.77</c:v>
                </c:pt>
                <c:pt idx="4">
                  <c:v>728.87</c:v>
                </c:pt>
              </c:numCache>
            </c:numRef>
          </c:val>
          <c:extLst>
            <c:ext xmlns:c16="http://schemas.microsoft.com/office/drawing/2014/chart" uri="{C3380CC4-5D6E-409C-BE32-E72D297353CC}">
              <c16:uniqueId val="{00000001-6DEA-4752-9702-D3AE9EEFA6C8}"/>
            </c:ext>
          </c:extLst>
        </c:ser>
        <c:ser>
          <c:idx val="2"/>
          <c:order val="2"/>
          <c:tx>
            <c:strRef>
              <c:f>'D3. HHConsump'!$D$32</c:f>
              <c:strCache>
                <c:ptCount val="1"/>
                <c:pt idx="0">
                  <c:v>Total expenditure</c:v>
                </c:pt>
              </c:strCache>
            </c:strRef>
          </c:tx>
          <c:spPr>
            <a:solidFill>
              <a:schemeClr val="accent3"/>
            </a:solidFill>
            <a:ln>
              <a:noFill/>
            </a:ln>
            <a:effectLst/>
          </c:spPr>
          <c:invertIfNegative val="0"/>
          <c:cat>
            <c:strRef>
              <c:f>'D3. HHConsump'!$A$33:$A$54</c:f>
              <c:strCache>
                <c:ptCount val="5"/>
                <c:pt idx="0">
                  <c:v>Andhra Pradesh</c:v>
                </c:pt>
                <c:pt idx="1">
                  <c:v>Assam</c:v>
                </c:pt>
                <c:pt idx="2">
                  <c:v>Bihar</c:v>
                </c:pt>
                <c:pt idx="3">
                  <c:v>Kerala</c:v>
                </c:pt>
                <c:pt idx="4">
                  <c:v>Rajasthan</c:v>
                </c:pt>
              </c:strCache>
            </c:strRef>
          </c:cat>
          <c:val>
            <c:numRef>
              <c:f>'D3. HHConsump'!$D$33:$D$54</c:f>
              <c:numCache>
                <c:formatCode>General</c:formatCode>
                <c:ptCount val="5"/>
                <c:pt idx="0">
                  <c:v>1549.55</c:v>
                </c:pt>
                <c:pt idx="1">
                  <c:v>1451.9</c:v>
                </c:pt>
                <c:pt idx="2">
                  <c:v>1080.19</c:v>
                </c:pt>
                <c:pt idx="3">
                  <c:v>1947.96</c:v>
                </c:pt>
                <c:pt idx="4">
                  <c:v>1265.0999999999999</c:v>
                </c:pt>
              </c:numCache>
            </c:numRef>
          </c:val>
          <c:extLst>
            <c:ext xmlns:c16="http://schemas.microsoft.com/office/drawing/2014/chart" uri="{C3380CC4-5D6E-409C-BE32-E72D297353CC}">
              <c16:uniqueId val="{00000002-6DEA-4752-9702-D3AE9EEFA6C8}"/>
            </c:ext>
          </c:extLst>
        </c:ser>
        <c:dLbls>
          <c:showLegendKey val="0"/>
          <c:showVal val="0"/>
          <c:showCatName val="0"/>
          <c:showSerName val="0"/>
          <c:showPercent val="0"/>
          <c:showBubbleSize val="0"/>
        </c:dLbls>
        <c:gapWidth val="219"/>
        <c:overlap val="-27"/>
        <c:axId val="1640654224"/>
        <c:axId val="1640640848"/>
      </c:barChart>
      <c:catAx>
        <c:axId val="164065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0640848"/>
        <c:crosses val="autoZero"/>
        <c:auto val="1"/>
        <c:lblAlgn val="ctr"/>
        <c:lblOffset val="100"/>
        <c:noMultiLvlLbl val="0"/>
      </c:catAx>
      <c:valAx>
        <c:axId val="1640640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0654224"/>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'E1. EaseBusiness'!$A$5</c:f>
          <c:strCache>
            <c:ptCount val="1"/>
            <c:pt idx="0">
              <c:v>E1. Assessment of State Implementation of Business Reforms (2016)</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847862973326997E-2"/>
          <c:y val="0.12752985667712799"/>
          <c:w val="0.89968793534069202"/>
          <c:h val="0.76957150818590003"/>
        </c:manualLayout>
      </c:layout>
      <c:barChart>
        <c:barDir val="col"/>
        <c:grouping val="clustered"/>
        <c:varyColors val="0"/>
        <c:ser>
          <c:idx val="1"/>
          <c:order val="0"/>
          <c:tx>
            <c:strRef>
              <c:f>'E1. EaseBusiness'!$A$7</c:f>
              <c:strCache>
                <c:ptCount val="1"/>
                <c:pt idx="0">
                  <c:v>Andhra Pradesh </c:v>
                </c:pt>
              </c:strCache>
            </c:strRef>
          </c:tx>
          <c:spPr>
            <a:solidFill>
              <a:schemeClr val="accent1"/>
            </a:solidFill>
            <a:ln>
              <a:solidFill>
                <a:schemeClr val="accent1"/>
              </a:solidFill>
            </a:ln>
            <a:effectLst/>
          </c:spPr>
          <c:invertIfNegative val="0"/>
          <c:cat>
            <c:numRef>
              <c:f>'E1. EaseBusiness'!$B$6:$C$6</c:f>
              <c:numCache>
                <c:formatCode>General</c:formatCode>
                <c:ptCount val="2"/>
                <c:pt idx="0">
                  <c:v>2015</c:v>
                </c:pt>
                <c:pt idx="1">
                  <c:v>2016</c:v>
                </c:pt>
              </c:numCache>
            </c:numRef>
          </c:cat>
          <c:val>
            <c:numRef>
              <c:f>'E1. EaseBusiness'!$B$7:$C$7</c:f>
              <c:numCache>
                <c:formatCode>0.00%</c:formatCode>
                <c:ptCount val="2"/>
                <c:pt idx="0">
                  <c:v>0.70120000000000005</c:v>
                </c:pt>
                <c:pt idx="1">
                  <c:v>0.98780000000000001</c:v>
                </c:pt>
              </c:numCache>
            </c:numRef>
          </c:val>
          <c:extLst>
            <c:ext xmlns:c16="http://schemas.microsoft.com/office/drawing/2014/chart" uri="{C3380CC4-5D6E-409C-BE32-E72D297353CC}">
              <c16:uniqueId val="{00000000-1E6D-4335-8FBB-35916466BA4D}"/>
            </c:ext>
          </c:extLst>
        </c:ser>
        <c:ser>
          <c:idx val="2"/>
          <c:order val="1"/>
          <c:tx>
            <c:strRef>
              <c:f>'E1. EaseBusiness'!$A$8</c:f>
              <c:strCache>
                <c:ptCount val="1"/>
                <c:pt idx="0">
                  <c:v>Assam</c:v>
                </c:pt>
              </c:strCache>
            </c:strRef>
          </c:tx>
          <c:spPr>
            <a:solidFill>
              <a:schemeClr val="accent2"/>
            </a:solidFill>
            <a:ln>
              <a:solidFill>
                <a:schemeClr val="accent2"/>
              </a:solidFill>
            </a:ln>
            <a:effectLst/>
          </c:spPr>
          <c:invertIfNegative val="0"/>
          <c:cat>
            <c:numRef>
              <c:f>'E1. EaseBusiness'!$B$6:$C$6</c:f>
              <c:numCache>
                <c:formatCode>General</c:formatCode>
                <c:ptCount val="2"/>
                <c:pt idx="0">
                  <c:v>2015</c:v>
                </c:pt>
                <c:pt idx="1">
                  <c:v>2016</c:v>
                </c:pt>
              </c:numCache>
            </c:numRef>
          </c:cat>
          <c:val>
            <c:numRef>
              <c:f>'E1. EaseBusiness'!$B$8:$C$8</c:f>
              <c:numCache>
                <c:formatCode>0.00%</c:formatCode>
                <c:ptCount val="2"/>
                <c:pt idx="0">
                  <c:v>0.1484</c:v>
                </c:pt>
                <c:pt idx="1">
                  <c:v>0.1429</c:v>
                </c:pt>
              </c:numCache>
            </c:numRef>
          </c:val>
          <c:extLst>
            <c:ext xmlns:c16="http://schemas.microsoft.com/office/drawing/2014/chart" uri="{C3380CC4-5D6E-409C-BE32-E72D297353CC}">
              <c16:uniqueId val="{00000001-1E6D-4335-8FBB-35916466BA4D}"/>
            </c:ext>
          </c:extLst>
        </c:ser>
        <c:ser>
          <c:idx val="3"/>
          <c:order val="2"/>
          <c:tx>
            <c:strRef>
              <c:f>'E1. EaseBusiness'!$A$9</c:f>
              <c:strCache>
                <c:ptCount val="1"/>
                <c:pt idx="0">
                  <c:v>Bihar </c:v>
                </c:pt>
              </c:strCache>
            </c:strRef>
          </c:tx>
          <c:spPr>
            <a:solidFill>
              <a:schemeClr val="accent3"/>
            </a:solidFill>
            <a:ln>
              <a:solidFill>
                <a:schemeClr val="accent3"/>
              </a:solidFill>
            </a:ln>
            <a:effectLst/>
          </c:spPr>
          <c:invertIfNegative val="0"/>
          <c:cat>
            <c:numRef>
              <c:f>'E1. EaseBusiness'!$B$6:$C$6</c:f>
              <c:numCache>
                <c:formatCode>General</c:formatCode>
                <c:ptCount val="2"/>
                <c:pt idx="0">
                  <c:v>2015</c:v>
                </c:pt>
                <c:pt idx="1">
                  <c:v>2016</c:v>
                </c:pt>
              </c:numCache>
            </c:numRef>
          </c:cat>
          <c:val>
            <c:numRef>
              <c:f>'E1. EaseBusiness'!$B$9:$C$9</c:f>
              <c:numCache>
                <c:formatCode>0.00%</c:formatCode>
                <c:ptCount val="2"/>
                <c:pt idx="0">
                  <c:v>0.1641</c:v>
                </c:pt>
                <c:pt idx="1">
                  <c:v>0.75819999999999999</c:v>
                </c:pt>
              </c:numCache>
            </c:numRef>
          </c:val>
          <c:extLst>
            <c:ext xmlns:c16="http://schemas.microsoft.com/office/drawing/2014/chart" uri="{C3380CC4-5D6E-409C-BE32-E72D297353CC}">
              <c16:uniqueId val="{00000002-1E6D-4335-8FBB-35916466BA4D}"/>
            </c:ext>
          </c:extLst>
        </c:ser>
        <c:ser>
          <c:idx val="4"/>
          <c:order val="3"/>
          <c:tx>
            <c:strRef>
              <c:f>'E1. EaseBusiness'!$A$10</c:f>
              <c:strCache>
                <c:ptCount val="1"/>
                <c:pt idx="0">
                  <c:v>Kerala</c:v>
                </c:pt>
              </c:strCache>
            </c:strRef>
          </c:tx>
          <c:spPr>
            <a:solidFill>
              <a:schemeClr val="accent4"/>
            </a:solidFill>
            <a:ln>
              <a:solidFill>
                <a:schemeClr val="accent4"/>
              </a:solidFill>
            </a:ln>
            <a:effectLst/>
          </c:spPr>
          <c:invertIfNegative val="0"/>
          <c:cat>
            <c:numRef>
              <c:f>'E1. EaseBusiness'!$B$6:$C$6</c:f>
              <c:numCache>
                <c:formatCode>General</c:formatCode>
                <c:ptCount val="2"/>
                <c:pt idx="0">
                  <c:v>2015</c:v>
                </c:pt>
                <c:pt idx="1">
                  <c:v>2016</c:v>
                </c:pt>
              </c:numCache>
            </c:numRef>
          </c:cat>
          <c:val>
            <c:numRef>
              <c:f>'E1. EaseBusiness'!$B$10:$C$10</c:f>
              <c:numCache>
                <c:formatCode>0.00%</c:formatCode>
                <c:ptCount val="2"/>
                <c:pt idx="0">
                  <c:v>0.22869999999999999</c:v>
                </c:pt>
                <c:pt idx="1">
                  <c:v>0.2697</c:v>
                </c:pt>
              </c:numCache>
            </c:numRef>
          </c:val>
          <c:extLst>
            <c:ext xmlns:c16="http://schemas.microsoft.com/office/drawing/2014/chart" uri="{C3380CC4-5D6E-409C-BE32-E72D297353CC}">
              <c16:uniqueId val="{00000003-1E6D-4335-8FBB-35916466BA4D}"/>
            </c:ext>
          </c:extLst>
        </c:ser>
        <c:ser>
          <c:idx val="5"/>
          <c:order val="4"/>
          <c:tx>
            <c:strRef>
              <c:f>'E1. EaseBusiness'!$A$11</c:f>
              <c:strCache>
                <c:ptCount val="1"/>
                <c:pt idx="0">
                  <c:v>Rajasthan </c:v>
                </c:pt>
              </c:strCache>
            </c:strRef>
          </c:tx>
          <c:spPr>
            <a:solidFill>
              <a:schemeClr val="accent5"/>
            </a:solidFill>
            <a:ln>
              <a:solidFill>
                <a:schemeClr val="accent5"/>
              </a:solidFill>
            </a:ln>
            <a:effectLst/>
          </c:spPr>
          <c:invertIfNegative val="0"/>
          <c:cat>
            <c:numRef>
              <c:f>'E1. EaseBusiness'!$B$6:$C$6</c:f>
              <c:numCache>
                <c:formatCode>General</c:formatCode>
                <c:ptCount val="2"/>
                <c:pt idx="0">
                  <c:v>2015</c:v>
                </c:pt>
                <c:pt idx="1">
                  <c:v>2016</c:v>
                </c:pt>
              </c:numCache>
            </c:numRef>
          </c:cat>
          <c:val>
            <c:numRef>
              <c:f>'E1. EaseBusiness'!$B$11:$C$11</c:f>
              <c:numCache>
                <c:formatCode>0.00%</c:formatCode>
                <c:ptCount val="2"/>
                <c:pt idx="0">
                  <c:v>0.61040000000000005</c:v>
                </c:pt>
                <c:pt idx="1">
                  <c:v>0.96430000000000005</c:v>
                </c:pt>
              </c:numCache>
            </c:numRef>
          </c:val>
          <c:extLst>
            <c:ext xmlns:c16="http://schemas.microsoft.com/office/drawing/2014/chart" uri="{C3380CC4-5D6E-409C-BE32-E72D297353CC}">
              <c16:uniqueId val="{00000004-1E6D-4335-8FBB-35916466BA4D}"/>
            </c:ext>
          </c:extLst>
        </c:ser>
        <c:dLbls>
          <c:showLegendKey val="0"/>
          <c:showVal val="0"/>
          <c:showCatName val="0"/>
          <c:showSerName val="0"/>
          <c:showPercent val="0"/>
          <c:showBubbleSize val="0"/>
        </c:dLbls>
        <c:gapWidth val="150"/>
        <c:axId val="1643592608"/>
        <c:axId val="1643328144"/>
      </c:barChart>
      <c:catAx>
        <c:axId val="1643592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3328144"/>
        <c:crosses val="autoZero"/>
        <c:auto val="1"/>
        <c:lblAlgn val="ctr"/>
        <c:lblOffset val="100"/>
        <c:noMultiLvlLbl val="0"/>
      </c:catAx>
      <c:valAx>
        <c:axId val="1643328144"/>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3592608"/>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'E2. VoiceAccountability'!$P$6</c:f>
          <c:strCache>
            <c:ptCount val="1"/>
            <c:pt idx="0">
              <c:v>E2. Newspapers registered with RNI (per 10,000 population)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941034291106E-2"/>
          <c:y val="0.12752985667712799"/>
          <c:w val="0.89793682799421703"/>
          <c:h val="0.76755045550071699"/>
        </c:manualLayout>
      </c:layout>
      <c:lineChart>
        <c:grouping val="standard"/>
        <c:varyColors val="0"/>
        <c:ser>
          <c:idx val="0"/>
          <c:order val="0"/>
          <c:tx>
            <c:strRef>
              <c:f>'E2. VoiceAccountability'!$P$8</c:f>
              <c:strCache>
                <c:ptCount val="1"/>
                <c:pt idx="0">
                  <c:v>Andhra Pradesh</c:v>
                </c:pt>
              </c:strCache>
            </c:strRef>
          </c:tx>
          <c:spPr>
            <a:ln w="28575" cap="rnd">
              <a:solidFill>
                <a:schemeClr val="accent1"/>
              </a:solidFill>
              <a:round/>
            </a:ln>
            <a:effectLst/>
          </c:spPr>
          <c:marker>
            <c:symbol val="none"/>
          </c:marker>
          <c:cat>
            <c:numRef>
              <c:f>'E2. VoiceAccountability'!$Q$7:$S$7</c:f>
              <c:numCache>
                <c:formatCode>General</c:formatCode>
                <c:ptCount val="3"/>
                <c:pt idx="0">
                  <c:v>2013</c:v>
                </c:pt>
                <c:pt idx="1">
                  <c:v>2014</c:v>
                </c:pt>
                <c:pt idx="2">
                  <c:v>2015</c:v>
                </c:pt>
              </c:numCache>
            </c:numRef>
          </c:cat>
          <c:val>
            <c:numRef>
              <c:f>'E2. VoiceAccountability'!$Q$8:$S$8</c:f>
              <c:numCache>
                <c:formatCode>General</c:formatCode>
                <c:ptCount val="3"/>
                <c:pt idx="0">
                  <c:v>0.64633784397926153</c:v>
                </c:pt>
                <c:pt idx="1">
                  <c:v>0.69133551416141259</c:v>
                </c:pt>
                <c:pt idx="2">
                  <c:v>0.70681706005044942</c:v>
                </c:pt>
              </c:numCache>
            </c:numRef>
          </c:val>
          <c:smooth val="0"/>
          <c:extLst xmlns:c15="http://schemas.microsoft.com/office/drawing/2012/chart">
            <c:ext xmlns:c16="http://schemas.microsoft.com/office/drawing/2014/chart" uri="{C3380CC4-5D6E-409C-BE32-E72D297353CC}">
              <c16:uniqueId val="{00000005-2D75-4D95-97EA-E4D9831E931A}"/>
            </c:ext>
          </c:extLst>
        </c:ser>
        <c:ser>
          <c:idx val="1"/>
          <c:order val="1"/>
          <c:tx>
            <c:strRef>
              <c:f>'E2. VoiceAccountability'!$P$9</c:f>
              <c:strCache>
                <c:ptCount val="1"/>
                <c:pt idx="0">
                  <c:v>Assam</c:v>
                </c:pt>
              </c:strCache>
            </c:strRef>
          </c:tx>
          <c:spPr>
            <a:ln w="28575" cap="rnd">
              <a:solidFill>
                <a:schemeClr val="accent2"/>
              </a:solidFill>
              <a:round/>
            </a:ln>
            <a:effectLst/>
          </c:spPr>
          <c:marker>
            <c:symbol val="none"/>
          </c:marker>
          <c:cat>
            <c:numRef>
              <c:f>'E2. VoiceAccountability'!$Q$7:$S$7</c:f>
              <c:numCache>
                <c:formatCode>General</c:formatCode>
                <c:ptCount val="3"/>
                <c:pt idx="0">
                  <c:v>2013</c:v>
                </c:pt>
                <c:pt idx="1">
                  <c:v>2014</c:v>
                </c:pt>
                <c:pt idx="2">
                  <c:v>2015</c:v>
                </c:pt>
              </c:numCache>
            </c:numRef>
          </c:cat>
          <c:val>
            <c:numRef>
              <c:f>'E2. VoiceAccountability'!$Q$9:$S$9</c:f>
              <c:numCache>
                <c:formatCode>General</c:formatCode>
                <c:ptCount val="3"/>
                <c:pt idx="0">
                  <c:v>0.19772076223689128</c:v>
                </c:pt>
                <c:pt idx="1">
                  <c:v>0.20079211568573271</c:v>
                </c:pt>
                <c:pt idx="2">
                  <c:v>0.20741234179131593</c:v>
                </c:pt>
              </c:numCache>
            </c:numRef>
          </c:val>
          <c:smooth val="0"/>
          <c:extLst>
            <c:ext xmlns:c16="http://schemas.microsoft.com/office/drawing/2014/chart" uri="{C3380CC4-5D6E-409C-BE32-E72D297353CC}">
              <c16:uniqueId val="{00000000-2D75-4D95-97EA-E4D9831E931A}"/>
            </c:ext>
          </c:extLst>
        </c:ser>
        <c:ser>
          <c:idx val="2"/>
          <c:order val="2"/>
          <c:tx>
            <c:strRef>
              <c:f>'E2. VoiceAccountability'!$P$10</c:f>
              <c:strCache>
                <c:ptCount val="1"/>
                <c:pt idx="0">
                  <c:v>Bihar</c:v>
                </c:pt>
              </c:strCache>
            </c:strRef>
          </c:tx>
          <c:spPr>
            <a:ln w="28575" cap="rnd">
              <a:solidFill>
                <a:schemeClr val="accent3"/>
              </a:solidFill>
              <a:round/>
            </a:ln>
            <a:effectLst/>
          </c:spPr>
          <c:marker>
            <c:symbol val="none"/>
          </c:marker>
          <c:cat>
            <c:numRef>
              <c:f>'E2. VoiceAccountability'!$Q$7:$S$7</c:f>
              <c:numCache>
                <c:formatCode>General</c:formatCode>
                <c:ptCount val="3"/>
                <c:pt idx="0">
                  <c:v>2013</c:v>
                </c:pt>
                <c:pt idx="1">
                  <c:v>2014</c:v>
                </c:pt>
                <c:pt idx="2">
                  <c:v>2015</c:v>
                </c:pt>
              </c:numCache>
            </c:numRef>
          </c:cat>
          <c:val>
            <c:numRef>
              <c:f>'E2. VoiceAccountability'!$Q$10:$S$10</c:f>
              <c:numCache>
                <c:formatCode>General</c:formatCode>
                <c:ptCount val="3"/>
                <c:pt idx="0">
                  <c:v>0.16128287742685957</c:v>
                </c:pt>
                <c:pt idx="1">
                  <c:v>0.16309121698104664</c:v>
                </c:pt>
                <c:pt idx="2">
                  <c:v>0.16509832147077902</c:v>
                </c:pt>
              </c:numCache>
            </c:numRef>
          </c:val>
          <c:smooth val="0"/>
          <c:extLst>
            <c:ext xmlns:c16="http://schemas.microsoft.com/office/drawing/2014/chart" uri="{C3380CC4-5D6E-409C-BE32-E72D297353CC}">
              <c16:uniqueId val="{00000001-2D75-4D95-97EA-E4D9831E931A}"/>
            </c:ext>
          </c:extLst>
        </c:ser>
        <c:ser>
          <c:idx val="3"/>
          <c:order val="3"/>
          <c:tx>
            <c:strRef>
              <c:f>'E2. VoiceAccountability'!$P$11</c:f>
              <c:strCache>
                <c:ptCount val="1"/>
                <c:pt idx="0">
                  <c:v>Kerala</c:v>
                </c:pt>
              </c:strCache>
            </c:strRef>
          </c:tx>
          <c:spPr>
            <a:ln w="28575" cap="rnd">
              <a:solidFill>
                <a:schemeClr val="accent4"/>
              </a:solidFill>
              <a:round/>
            </a:ln>
            <a:effectLst/>
          </c:spPr>
          <c:marker>
            <c:symbol val="none"/>
          </c:marker>
          <c:cat>
            <c:numRef>
              <c:f>'E2. VoiceAccountability'!$Q$7:$S$7</c:f>
              <c:numCache>
                <c:formatCode>General</c:formatCode>
                <c:ptCount val="3"/>
                <c:pt idx="0">
                  <c:v>2013</c:v>
                </c:pt>
                <c:pt idx="1">
                  <c:v>2014</c:v>
                </c:pt>
                <c:pt idx="2">
                  <c:v>2015</c:v>
                </c:pt>
              </c:numCache>
            </c:numRef>
          </c:cat>
          <c:val>
            <c:numRef>
              <c:f>'E2. VoiceAccountability'!$Q$11:$S$11</c:f>
              <c:numCache>
                <c:formatCode>General</c:formatCode>
                <c:ptCount val="3"/>
                <c:pt idx="0">
                  <c:v>0.87280168451021678</c:v>
                </c:pt>
                <c:pt idx="1">
                  <c:v>0.90242210447078264</c:v>
                </c:pt>
                <c:pt idx="2">
                  <c:v>0.92413023037141517</c:v>
                </c:pt>
              </c:numCache>
            </c:numRef>
          </c:val>
          <c:smooth val="0"/>
          <c:extLst>
            <c:ext xmlns:c16="http://schemas.microsoft.com/office/drawing/2014/chart" uri="{C3380CC4-5D6E-409C-BE32-E72D297353CC}">
              <c16:uniqueId val="{00000002-2D75-4D95-97EA-E4D9831E931A}"/>
            </c:ext>
          </c:extLst>
        </c:ser>
        <c:ser>
          <c:idx val="4"/>
          <c:order val="4"/>
          <c:tx>
            <c:strRef>
              <c:f>'E2. VoiceAccountability'!$P$12</c:f>
              <c:strCache>
                <c:ptCount val="1"/>
                <c:pt idx="0">
                  <c:v>Rajasthan</c:v>
                </c:pt>
              </c:strCache>
            </c:strRef>
          </c:tx>
          <c:spPr>
            <a:ln w="28575" cap="rnd">
              <a:solidFill>
                <a:schemeClr val="accent5"/>
              </a:solidFill>
              <a:round/>
            </a:ln>
            <a:effectLst/>
          </c:spPr>
          <c:marker>
            <c:symbol val="none"/>
          </c:marker>
          <c:cat>
            <c:numRef>
              <c:f>'E2. VoiceAccountability'!$Q$7:$S$7</c:f>
              <c:numCache>
                <c:formatCode>General</c:formatCode>
                <c:ptCount val="3"/>
                <c:pt idx="0">
                  <c:v>2013</c:v>
                </c:pt>
                <c:pt idx="1">
                  <c:v>2014</c:v>
                </c:pt>
                <c:pt idx="2">
                  <c:v>2015</c:v>
                </c:pt>
              </c:numCache>
            </c:numRef>
          </c:cat>
          <c:val>
            <c:numRef>
              <c:f>'E2. VoiceAccountability'!$Q$12:$S$12</c:f>
              <c:numCache>
                <c:formatCode>General</c:formatCode>
                <c:ptCount val="3"/>
                <c:pt idx="0">
                  <c:v>0.76483802683909219</c:v>
                </c:pt>
                <c:pt idx="1">
                  <c:v>0.7961441401989735</c:v>
                </c:pt>
                <c:pt idx="2">
                  <c:v>0.8239691185370559</c:v>
                </c:pt>
              </c:numCache>
            </c:numRef>
          </c:val>
          <c:smooth val="0"/>
          <c:extLst>
            <c:ext xmlns:c16="http://schemas.microsoft.com/office/drawing/2014/chart" uri="{C3380CC4-5D6E-409C-BE32-E72D297353CC}">
              <c16:uniqueId val="{00000003-2D75-4D95-97EA-E4D9831E931A}"/>
            </c:ext>
          </c:extLst>
        </c:ser>
        <c:dLbls>
          <c:showLegendKey val="0"/>
          <c:showVal val="0"/>
          <c:showCatName val="0"/>
          <c:showSerName val="0"/>
          <c:showPercent val="0"/>
          <c:showBubbleSize val="0"/>
        </c:dLbls>
        <c:smooth val="0"/>
        <c:axId val="1607739856"/>
        <c:axId val="1607744384"/>
        <c:extLst/>
      </c:lineChart>
      <c:catAx>
        <c:axId val="1607739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7744384"/>
        <c:crosses val="autoZero"/>
        <c:auto val="1"/>
        <c:lblAlgn val="ctr"/>
        <c:lblOffset val="100"/>
        <c:noMultiLvlLbl val="0"/>
      </c:catAx>
      <c:valAx>
        <c:axId val="16077443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Number of newspapers/hundred</a:t>
                </a:r>
                <a:r>
                  <a:rPr lang="en-US" sz="1100" baseline="0"/>
                  <a:t> </a:t>
                </a:r>
                <a:r>
                  <a:rPr lang="en-US" sz="1100"/>
                  <a:t>population</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7739856"/>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'E2. VoiceAccountability'!$A$6</c:f>
          <c:strCache>
            <c:ptCount val="1"/>
            <c:pt idx="0">
              <c:v>E2. Newspapers registered with RNI </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7257762045799299E-2"/>
          <c:y val="0.12752985667712799"/>
          <c:w val="0.92659544896337498"/>
          <c:h val="0.77101679956281599"/>
        </c:manualLayout>
      </c:layout>
      <c:lineChart>
        <c:grouping val="standard"/>
        <c:varyColors val="0"/>
        <c:ser>
          <c:idx val="2"/>
          <c:order val="2"/>
          <c:tx>
            <c:strRef>
              <c:f>'E2. VoiceAccountability'!$A$9</c:f>
              <c:strCache>
                <c:ptCount val="1"/>
                <c:pt idx="0">
                  <c:v>Andhra Pradesh</c:v>
                </c:pt>
              </c:strCache>
              <c:extLst xmlns:c15="http://schemas.microsoft.com/office/drawing/2012/chart"/>
            </c:strRef>
          </c:tx>
          <c:spPr>
            <a:ln w="28575" cap="rnd">
              <a:solidFill>
                <a:schemeClr val="accent3"/>
              </a:solidFill>
              <a:round/>
            </a:ln>
            <a:effectLst/>
          </c:spPr>
          <c:marker>
            <c:symbol val="none"/>
          </c:marker>
          <c:cat>
            <c:numRef>
              <c:f>'E2. VoiceAccountability'!$B$7:$D$7</c:f>
              <c:numCache>
                <c:formatCode>General</c:formatCode>
                <c:ptCount val="3"/>
                <c:pt idx="0">
                  <c:v>2013</c:v>
                </c:pt>
                <c:pt idx="1">
                  <c:v>2014</c:v>
                </c:pt>
                <c:pt idx="2">
                  <c:v>2015</c:v>
                </c:pt>
              </c:numCache>
              <c:extLst xmlns:c15="http://schemas.microsoft.com/office/drawing/2012/chart"/>
            </c:numRef>
          </c:cat>
          <c:val>
            <c:numRef>
              <c:f>'E2. VoiceAccountability'!$B$9:$D$9</c:f>
              <c:numCache>
                <c:formatCode>General</c:formatCode>
                <c:ptCount val="3"/>
                <c:pt idx="0">
                  <c:v>5575</c:v>
                </c:pt>
                <c:pt idx="1">
                  <c:v>6021</c:v>
                </c:pt>
                <c:pt idx="2">
                  <c:v>6215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9-BE56-4D4B-B175-73DDE6A04C1D}"/>
            </c:ext>
          </c:extLst>
        </c:ser>
        <c:ser>
          <c:idx val="4"/>
          <c:order val="4"/>
          <c:tx>
            <c:strRef>
              <c:f>'E2. VoiceAccountability'!$A$11</c:f>
              <c:strCache>
                <c:ptCount val="1"/>
                <c:pt idx="0">
                  <c:v>Assam</c:v>
                </c:pt>
              </c:strCache>
            </c:strRef>
          </c:tx>
          <c:spPr>
            <a:ln w="28575" cap="rnd">
              <a:solidFill>
                <a:schemeClr val="accent5"/>
              </a:solidFill>
              <a:round/>
            </a:ln>
            <a:effectLst/>
          </c:spPr>
          <c:marker>
            <c:symbol val="none"/>
          </c:marker>
          <c:cat>
            <c:numRef>
              <c:f>'E2. VoiceAccountability'!$B$7:$D$7</c:f>
              <c:numCache>
                <c:formatCode>General</c:formatCode>
                <c:ptCount val="3"/>
                <c:pt idx="0">
                  <c:v>2013</c:v>
                </c:pt>
                <c:pt idx="1">
                  <c:v>2014</c:v>
                </c:pt>
                <c:pt idx="2">
                  <c:v>2015</c:v>
                </c:pt>
              </c:numCache>
            </c:numRef>
          </c:cat>
          <c:val>
            <c:numRef>
              <c:f>'E2. VoiceAccountability'!$B$11:$D$11</c:f>
              <c:numCache>
                <c:formatCode>General</c:formatCode>
                <c:ptCount val="3"/>
                <c:pt idx="0">
                  <c:v>635</c:v>
                </c:pt>
                <c:pt idx="1">
                  <c:v>654</c:v>
                </c:pt>
                <c:pt idx="2">
                  <c:v>685</c:v>
                </c:pt>
              </c:numCache>
            </c:numRef>
          </c:val>
          <c:smooth val="0"/>
          <c:extLst>
            <c:ext xmlns:c16="http://schemas.microsoft.com/office/drawing/2014/chart" uri="{C3380CC4-5D6E-409C-BE32-E72D297353CC}">
              <c16:uniqueId val="{00000000-BE56-4D4B-B175-73DDE6A04C1D}"/>
            </c:ext>
          </c:extLst>
        </c:ser>
        <c:ser>
          <c:idx val="5"/>
          <c:order val="5"/>
          <c:tx>
            <c:strRef>
              <c:f>'E2. VoiceAccountability'!$A$12</c:f>
              <c:strCache>
                <c:ptCount val="1"/>
                <c:pt idx="0">
                  <c:v>Bihar</c:v>
                </c:pt>
              </c:strCache>
            </c:strRef>
          </c:tx>
          <c:spPr>
            <a:ln w="28575" cap="rnd">
              <a:solidFill>
                <a:schemeClr val="accent6"/>
              </a:solidFill>
              <a:round/>
            </a:ln>
            <a:effectLst/>
          </c:spPr>
          <c:marker>
            <c:symbol val="none"/>
          </c:marker>
          <c:cat>
            <c:numRef>
              <c:f>'E2. VoiceAccountability'!$B$7:$D$7</c:f>
              <c:numCache>
                <c:formatCode>General</c:formatCode>
                <c:ptCount val="3"/>
                <c:pt idx="0">
                  <c:v>2013</c:v>
                </c:pt>
                <c:pt idx="1">
                  <c:v>2014</c:v>
                </c:pt>
                <c:pt idx="2">
                  <c:v>2015</c:v>
                </c:pt>
              </c:numCache>
            </c:numRef>
          </c:cat>
          <c:val>
            <c:numRef>
              <c:f>'E2. VoiceAccountability'!$B$12:$D$12</c:f>
              <c:numCache>
                <c:formatCode>General</c:formatCode>
                <c:ptCount val="3"/>
                <c:pt idx="0">
                  <c:v>1747</c:v>
                </c:pt>
                <c:pt idx="1">
                  <c:v>1801</c:v>
                </c:pt>
                <c:pt idx="2">
                  <c:v>1858</c:v>
                </c:pt>
              </c:numCache>
            </c:numRef>
          </c:val>
          <c:smooth val="0"/>
          <c:extLst>
            <c:ext xmlns:c16="http://schemas.microsoft.com/office/drawing/2014/chart" uri="{C3380CC4-5D6E-409C-BE32-E72D297353CC}">
              <c16:uniqueId val="{00000001-BE56-4D4B-B175-73DDE6A04C1D}"/>
            </c:ext>
          </c:extLst>
        </c:ser>
        <c:ser>
          <c:idx val="18"/>
          <c:order val="18"/>
          <c:tx>
            <c:strRef>
              <c:f>'E2. VoiceAccountability'!$A$25</c:f>
              <c:strCache>
                <c:ptCount val="1"/>
                <c:pt idx="0">
                  <c:v>Kerala</c:v>
                </c:pt>
              </c:strCache>
            </c:strRef>
          </c:tx>
          <c:spPr>
            <a:ln w="28575" cap="rnd">
              <a:solidFill>
                <a:schemeClr val="accent1">
                  <a:lumMod val="80000"/>
                </a:schemeClr>
              </a:solidFill>
              <a:round/>
            </a:ln>
            <a:effectLst/>
          </c:spPr>
          <c:marker>
            <c:symbol val="none"/>
          </c:marker>
          <c:cat>
            <c:numRef>
              <c:f>'E2. VoiceAccountability'!$B$7:$D$7</c:f>
              <c:numCache>
                <c:formatCode>General</c:formatCode>
                <c:ptCount val="3"/>
                <c:pt idx="0">
                  <c:v>2013</c:v>
                </c:pt>
                <c:pt idx="1">
                  <c:v>2014</c:v>
                </c:pt>
                <c:pt idx="2">
                  <c:v>2015</c:v>
                </c:pt>
              </c:numCache>
            </c:numRef>
          </c:cat>
          <c:val>
            <c:numRef>
              <c:f>'E2. VoiceAccountability'!$B$25:$D$25</c:f>
              <c:numCache>
                <c:formatCode>General</c:formatCode>
                <c:ptCount val="3"/>
                <c:pt idx="0">
                  <c:v>2943</c:v>
                </c:pt>
                <c:pt idx="1">
                  <c:v>3057</c:v>
                </c:pt>
                <c:pt idx="2">
                  <c:v>3145</c:v>
                </c:pt>
              </c:numCache>
            </c:numRef>
          </c:val>
          <c:smooth val="0"/>
          <c:extLst>
            <c:ext xmlns:c16="http://schemas.microsoft.com/office/drawing/2014/chart" uri="{C3380CC4-5D6E-409C-BE32-E72D297353CC}">
              <c16:uniqueId val="{00000003-BE56-4D4B-B175-73DDE6A04C1D}"/>
            </c:ext>
          </c:extLst>
        </c:ser>
        <c:ser>
          <c:idx val="29"/>
          <c:order val="29"/>
          <c:tx>
            <c:strRef>
              <c:f>'E2. VoiceAccountability'!$A$36</c:f>
              <c:strCache>
                <c:ptCount val="1"/>
                <c:pt idx="0">
                  <c:v>Rajasthan</c:v>
                </c:pt>
              </c:strCache>
              <c:extLst xmlns:c15="http://schemas.microsoft.com/office/drawing/2012/chart"/>
            </c:strRef>
          </c:tx>
          <c:spPr>
            <a:ln w="28575" cap="rnd">
              <a:solidFill>
                <a:schemeClr val="accent6">
                  <a:lumMod val="60000"/>
                  <a:lumOff val="40000"/>
                </a:schemeClr>
              </a:solidFill>
              <a:round/>
            </a:ln>
            <a:effectLst/>
          </c:spPr>
          <c:marker>
            <c:symbol val="none"/>
          </c:marker>
          <c:cat>
            <c:numRef>
              <c:f>'E2. VoiceAccountability'!$B$7:$D$7</c:f>
              <c:numCache>
                <c:formatCode>General</c:formatCode>
                <c:ptCount val="3"/>
                <c:pt idx="0">
                  <c:v>2013</c:v>
                </c:pt>
                <c:pt idx="1">
                  <c:v>2014</c:v>
                </c:pt>
                <c:pt idx="2">
                  <c:v>2015</c:v>
                </c:pt>
              </c:numCache>
              <c:extLst xmlns:c15="http://schemas.microsoft.com/office/drawing/2012/chart"/>
            </c:numRef>
          </c:cat>
          <c:val>
            <c:numRef>
              <c:f>'E2. VoiceAccountability'!$B$36:$D$36</c:f>
              <c:numCache>
                <c:formatCode>General</c:formatCode>
                <c:ptCount val="3"/>
                <c:pt idx="0">
                  <c:v>5427</c:v>
                </c:pt>
                <c:pt idx="1">
                  <c:v>5745</c:v>
                </c:pt>
                <c:pt idx="2">
                  <c:v>6045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F-BE56-4D4B-B175-73DDE6A04C1D}"/>
            </c:ext>
          </c:extLst>
        </c:ser>
        <c:dLbls>
          <c:showLegendKey val="0"/>
          <c:showVal val="0"/>
          <c:showCatName val="0"/>
          <c:showSerName val="0"/>
          <c:showPercent val="0"/>
          <c:showBubbleSize val="0"/>
        </c:dLbls>
        <c:smooth val="0"/>
        <c:axId val="1627572640"/>
        <c:axId val="1627577168"/>
        <c:extLst>
          <c:ext xmlns:c15="http://schemas.microsoft.com/office/drawing/2012/chart" uri="{02D57815-91ED-43cb-92C2-25804820EDAC}">
            <c15:filteredLineSeries>
              <c15:ser>
                <c:idx val="0"/>
                <c:order val="0"/>
                <c:tx>
                  <c:strRef>
                    <c:extLst>
                      <c:ext uri="{02D57815-91ED-43cb-92C2-25804820EDAC}">
                        <c15:formulaRef>
                          <c15:sqref>'E2. VoiceAccountability'!$A$7</c15:sqref>
                        </c15:formulaRef>
                      </c:ext>
                    </c:extLst>
                    <c:strCache>
                      <c:ptCount val="1"/>
                      <c:pt idx="0">
                        <c:v>States/UTs</c:v>
                      </c:pt>
                    </c:strCache>
                  </c:strRef>
                </c:tx>
                <c:spPr>
                  <a:ln w="28575" cap="rnd">
                    <a:solidFill>
                      <a:schemeClr val="accent1"/>
                    </a:solidFill>
                    <a:round/>
                  </a:ln>
                  <a:effectLst/>
                </c:spPr>
                <c:marker>
                  <c:symbol val="none"/>
                </c:marker>
                <c:cat>
                  <c:numRef>
                    <c:extLst>
                      <c:ex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c:ext uri="{02D57815-91ED-43cb-92C2-25804820EDAC}">
                        <c15:formulaRef>
                          <c15:sqref>'E2. VoiceAccountability'!$B$7:$D$7</c15:sqref>
                        </c15:formulaRef>
                      </c:ext>
                    </c:extLst>
                    <c:numCache>
                      <c:formatCode>General</c:formatCode>
                      <c:ptCount val="3"/>
                      <c:pt idx="0">
                        <c:v>2013</c:v>
                      </c:pt>
                      <c:pt idx="1">
                        <c:v>2014</c:v>
                      </c:pt>
                      <c:pt idx="2">
                        <c:v>2015</c:v>
                      </c:pt>
                    </c:numCache>
                  </c:numRef>
                </c:val>
                <c:smooth val="0"/>
                <c:extLst>
                  <c:ext xmlns:c16="http://schemas.microsoft.com/office/drawing/2014/chart" uri="{C3380CC4-5D6E-409C-BE32-E72D297353CC}">
                    <c16:uniqueId val="{00000007-BE56-4D4B-B175-73DDE6A04C1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'E2. VoiceAccountability'!$A$8</c15:sqref>
                        </c15:formulaRef>
                      </c:ext>
                    </c:extLst>
                    <c:strCache>
                      <c:ptCount val="1"/>
                      <c:pt idx="0">
                        <c:v>Andaman and Nicobar Islands</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VoiceAccountability'!$B$8:$D$8</c15:sqref>
                        </c15:formulaRef>
                      </c:ext>
                    </c:extLst>
                    <c:numCache>
                      <c:formatCode>General</c:formatCode>
                      <c:ptCount val="3"/>
                      <c:pt idx="0">
                        <c:v>80</c:v>
                      </c:pt>
                      <c:pt idx="1">
                        <c:v>85</c:v>
                      </c:pt>
                      <c:pt idx="2">
                        <c:v>86</c:v>
                      </c:pt>
                    </c:numCache>
                  </c:numRef>
                </c:val>
                <c:smooth val="0"/>
                <c:extLst xmlns:c15="http://schemas.microsoft.com/office/drawing/2012/chart">
                  <c:ext xmlns:c16="http://schemas.microsoft.com/office/drawing/2014/chart" uri="{C3380CC4-5D6E-409C-BE32-E72D297353CC}">
                    <c16:uniqueId val="{00000008-BE56-4D4B-B175-73DDE6A04C1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'E2. VoiceAccountability'!$A$10</c15:sqref>
                        </c15:formulaRef>
                      </c:ext>
                    </c:extLst>
                    <c:strCache>
                      <c:ptCount val="1"/>
                      <c:pt idx="0">
                        <c:v>Arunachal Pradesh</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VoiceAccountability'!$B$10:$D$10</c15:sqref>
                        </c15:formulaRef>
                      </c:ext>
                    </c:extLst>
                    <c:numCache>
                      <c:formatCode>General</c:formatCode>
                      <c:ptCount val="3"/>
                      <c:pt idx="0">
                        <c:v>21</c:v>
                      </c:pt>
                      <c:pt idx="1">
                        <c:v>23</c:v>
                      </c:pt>
                      <c:pt idx="2">
                        <c:v>25</c:v>
                      </c:pt>
                    </c:numCache>
                  </c:numRef>
                </c:val>
                <c:smooth val="0"/>
                <c:extLst xmlns:c15="http://schemas.microsoft.com/office/drawing/2012/chart">
                  <c:ext xmlns:c16="http://schemas.microsoft.com/office/drawing/2014/chart" uri="{C3380CC4-5D6E-409C-BE32-E72D297353CC}">
                    <c16:uniqueId val="{0000000A-BE56-4D4B-B175-73DDE6A04C1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'E2. VoiceAccountability'!$A$13</c15:sqref>
                        </c15:formulaRef>
                      </c:ext>
                    </c:extLst>
                    <c:strCache>
                      <c:ptCount val="1"/>
                      <c:pt idx="0">
                        <c:v>Chandigarh</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VoiceAccountability'!$B$13:$D$13</c15:sqref>
                        </c15:formulaRef>
                      </c:ext>
                    </c:extLst>
                    <c:numCache>
                      <c:formatCode>General</c:formatCode>
                      <c:ptCount val="3"/>
                      <c:pt idx="0">
                        <c:v>504</c:v>
                      </c:pt>
                      <c:pt idx="1">
                        <c:v>527</c:v>
                      </c:pt>
                      <c:pt idx="2">
                        <c:v>545</c:v>
                      </c:pt>
                    </c:numCache>
                  </c:numRef>
                </c:val>
                <c:smooth val="0"/>
                <c:extLst xmlns:c15="http://schemas.microsoft.com/office/drawing/2012/chart">
                  <c:ext xmlns:c16="http://schemas.microsoft.com/office/drawing/2014/chart" uri="{C3380CC4-5D6E-409C-BE32-E72D297353CC}">
                    <c16:uniqueId val="{00000002-BE56-4D4B-B175-73DDE6A04C1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'E2. VoiceAccountability'!$A$14</c15:sqref>
                        </c15:formulaRef>
                      </c:ext>
                    </c:extLst>
                    <c:strCache>
                      <c:ptCount val="1"/>
                      <c:pt idx="0">
                        <c:v>Chhattisgarh</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VoiceAccountability'!$B$14:$D$14</c15:sqref>
                        </c15:formulaRef>
                      </c:ext>
                    </c:extLst>
                    <c:numCache>
                      <c:formatCode>General</c:formatCode>
                      <c:ptCount val="3"/>
                      <c:pt idx="0">
                        <c:v>1111</c:v>
                      </c:pt>
                      <c:pt idx="1">
                        <c:v>1247</c:v>
                      </c:pt>
                      <c:pt idx="2">
                        <c:v>1382</c:v>
                      </c:pt>
                    </c:numCache>
                  </c:numRef>
                </c:val>
                <c:smooth val="0"/>
                <c:extLst xmlns:c15="http://schemas.microsoft.com/office/drawing/2012/chart">
                  <c:ext xmlns:c16="http://schemas.microsoft.com/office/drawing/2014/chart" uri="{C3380CC4-5D6E-409C-BE32-E72D297353CC}">
                    <c16:uniqueId val="{0000000B-BE56-4D4B-B175-73DDE6A04C1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'E2. VoiceAccountability'!$A$15</c15:sqref>
                        </c15:formulaRef>
                      </c:ext>
                    </c:extLst>
                    <c:strCache>
                      <c:ptCount val="1"/>
                      <c:pt idx="0">
                        <c:v>Dadra and Nagar Haveli</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VoiceAccountability'!$B$15:$D$15</c15:sqref>
                        </c15:formulaRef>
                      </c:ext>
                    </c:extLst>
                    <c:numCache>
                      <c:formatCode>General</c:formatCode>
                      <c:ptCount val="3"/>
                      <c:pt idx="0">
                        <c:v>22</c:v>
                      </c:pt>
                      <c:pt idx="1">
                        <c:v>27</c:v>
                      </c:pt>
                      <c:pt idx="2">
                        <c:v>32</c:v>
                      </c:pt>
                    </c:numCache>
                  </c:numRef>
                </c:val>
                <c:smooth val="0"/>
                <c:extLst xmlns:c15="http://schemas.microsoft.com/office/drawing/2012/chart">
                  <c:ext xmlns:c16="http://schemas.microsoft.com/office/drawing/2014/chart" uri="{C3380CC4-5D6E-409C-BE32-E72D297353CC}">
                    <c16:uniqueId val="{0000000C-BE56-4D4B-B175-73DDE6A04C1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'E2. VoiceAccountability'!$A$16</c15:sqref>
                        </c15:formulaRef>
                      </c:ext>
                    </c:extLst>
                    <c:strCache>
                      <c:ptCount val="1"/>
                      <c:pt idx="0">
                        <c:v>Daman and Diu</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VoiceAccountability'!$B$16:$D$16</c15:sqref>
                        </c15:formulaRef>
                      </c:ext>
                    </c:extLst>
                    <c:numCache>
                      <c:formatCode>General</c:formatCode>
                      <c:ptCount val="3"/>
                      <c:pt idx="0">
                        <c:v>11</c:v>
                      </c:pt>
                      <c:pt idx="1">
                        <c:v>15</c:v>
                      </c:pt>
                      <c:pt idx="2">
                        <c:v>18</c:v>
                      </c:pt>
                    </c:numCache>
                  </c:numRef>
                </c:val>
                <c:smooth val="0"/>
                <c:extLst xmlns:c15="http://schemas.microsoft.com/office/drawing/2012/chart">
                  <c:ext xmlns:c16="http://schemas.microsoft.com/office/drawing/2014/chart" uri="{C3380CC4-5D6E-409C-BE32-E72D297353CC}">
                    <c16:uniqueId val="{0000000D-BE56-4D4B-B175-73DDE6A04C1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'E2. VoiceAccountability'!$A$17</c15:sqref>
                        </c15:formulaRef>
                      </c:ext>
                    </c:extLst>
                    <c:strCache>
                      <c:ptCount val="1"/>
                      <c:pt idx="0">
                        <c:v>Delhi</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VoiceAccountability'!$B$17:$D$17</c15:sqref>
                        </c15:formulaRef>
                      </c:ext>
                    </c:extLst>
                    <c:numCache>
                      <c:formatCode>General</c:formatCode>
                      <c:ptCount val="3"/>
                      <c:pt idx="0">
                        <c:v>11410</c:v>
                      </c:pt>
                      <c:pt idx="1">
                        <c:v>11767</c:v>
                      </c:pt>
                      <c:pt idx="2">
                        <c:v>12177</c:v>
                      </c:pt>
                    </c:numCache>
                  </c:numRef>
                </c:val>
                <c:smooth val="0"/>
                <c:extLst xmlns:c15="http://schemas.microsoft.com/office/drawing/2012/chart">
                  <c:ext xmlns:c16="http://schemas.microsoft.com/office/drawing/2014/chart" uri="{C3380CC4-5D6E-409C-BE32-E72D297353CC}">
                    <c16:uniqueId val="{0000000E-BE56-4D4B-B175-73DDE6A04C1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'E2. VoiceAccountability'!$A$18</c15:sqref>
                        </c15:formulaRef>
                      </c:ext>
                    </c:extLst>
                    <c:strCache>
                      <c:ptCount val="1"/>
                      <c:pt idx="0">
                        <c:v>Goa</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VoiceAccountability'!$B$18:$D$18</c15:sqref>
                        </c15:formulaRef>
                      </c:ext>
                    </c:extLst>
                    <c:numCache>
                      <c:formatCode>General</c:formatCode>
                      <c:ptCount val="3"/>
                      <c:pt idx="0">
                        <c:v>124</c:v>
                      </c:pt>
                      <c:pt idx="1">
                        <c:v>129</c:v>
                      </c:pt>
                      <c:pt idx="2">
                        <c:v>133</c:v>
                      </c:pt>
                    </c:numCache>
                  </c:numRef>
                </c:val>
                <c:smooth val="0"/>
                <c:extLst xmlns:c15="http://schemas.microsoft.com/office/drawing/2012/chart">
                  <c:ext xmlns:c16="http://schemas.microsoft.com/office/drawing/2014/chart" uri="{C3380CC4-5D6E-409C-BE32-E72D297353CC}">
                    <c16:uniqueId val="{0000000F-BE56-4D4B-B175-73DDE6A04C1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'E2. VoiceAccountability'!$A$19</c15:sqref>
                        </c15:formulaRef>
                      </c:ext>
                    </c:extLst>
                    <c:strCache>
                      <c:ptCount val="1"/>
                      <c:pt idx="0">
                        <c:v>Gujarat</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VoiceAccountability'!$B$19:$D$19</c15:sqref>
                        </c15:formulaRef>
                      </c:ext>
                    </c:extLst>
                    <c:numCache>
                      <c:formatCode>General</c:formatCode>
                      <c:ptCount val="3"/>
                      <c:pt idx="0">
                        <c:v>4370</c:v>
                      </c:pt>
                      <c:pt idx="1">
                        <c:v>4769</c:v>
                      </c:pt>
                      <c:pt idx="2">
                        <c:v>5262</c:v>
                      </c:pt>
                    </c:numCache>
                  </c:numRef>
                </c:val>
                <c:smooth val="0"/>
                <c:extLst xmlns:c15="http://schemas.microsoft.com/office/drawing/2012/chart">
                  <c:ext xmlns:c16="http://schemas.microsoft.com/office/drawing/2014/chart" uri="{C3380CC4-5D6E-409C-BE32-E72D297353CC}">
                    <c16:uniqueId val="{00000010-BE56-4D4B-B175-73DDE6A04C1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'E2. VoiceAccountability'!$A$20</c15:sqref>
                        </c15:formulaRef>
                      </c:ext>
                    </c:extLst>
                    <c:strCache>
                      <c:ptCount val="1"/>
                      <c:pt idx="0">
                        <c:v>Haryana</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VoiceAccountability'!$B$20:$D$20</c15:sqref>
                        </c15:formulaRef>
                      </c:ext>
                    </c:extLst>
                    <c:numCache>
                      <c:formatCode>General</c:formatCode>
                      <c:ptCount val="3"/>
                      <c:pt idx="0">
                        <c:v>1553</c:v>
                      </c:pt>
                      <c:pt idx="1">
                        <c:v>1618</c:v>
                      </c:pt>
                      <c:pt idx="2">
                        <c:v>1690</c:v>
                      </c:pt>
                    </c:numCache>
                  </c:numRef>
                </c:val>
                <c:smooth val="0"/>
                <c:extLst xmlns:c15="http://schemas.microsoft.com/office/drawing/2012/chart">
                  <c:ext xmlns:c16="http://schemas.microsoft.com/office/drawing/2014/chart" uri="{C3380CC4-5D6E-409C-BE32-E72D297353CC}">
                    <c16:uniqueId val="{00000011-BE56-4D4B-B175-73DDE6A04C1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'E2. VoiceAccountability'!$A$21</c15:sqref>
                        </c15:formulaRef>
                      </c:ext>
                    </c:extLst>
                    <c:strCache>
                      <c:ptCount val="1"/>
                      <c:pt idx="0">
                        <c:v>Himachal Pradesh</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VoiceAccountability'!$B$21:$D$21</c15:sqref>
                        </c15:formulaRef>
                      </c:ext>
                    </c:extLst>
                    <c:numCache>
                      <c:formatCode>General</c:formatCode>
                      <c:ptCount val="3"/>
                      <c:pt idx="0">
                        <c:v>285</c:v>
                      </c:pt>
                      <c:pt idx="1">
                        <c:v>301</c:v>
                      </c:pt>
                      <c:pt idx="2">
                        <c:v>311</c:v>
                      </c:pt>
                    </c:numCache>
                  </c:numRef>
                </c:val>
                <c:smooth val="0"/>
                <c:extLst xmlns:c15="http://schemas.microsoft.com/office/drawing/2012/chart">
                  <c:ext xmlns:c16="http://schemas.microsoft.com/office/drawing/2014/chart" uri="{C3380CC4-5D6E-409C-BE32-E72D297353CC}">
                    <c16:uniqueId val="{00000012-BE56-4D4B-B175-73DDE6A04C1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'E2. VoiceAccountability'!$A$22</c15:sqref>
                        </c15:formulaRef>
                      </c:ext>
                    </c:extLst>
                    <c:strCache>
                      <c:ptCount val="1"/>
                      <c:pt idx="0">
                        <c:v>Jammu and Kashmir</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VoiceAccountability'!$B$22:$D$22</c15:sqref>
                        </c15:formulaRef>
                      </c:ext>
                    </c:extLst>
                    <c:numCache>
                      <c:formatCode>General</c:formatCode>
                      <c:ptCount val="3"/>
                      <c:pt idx="0">
                        <c:v>878</c:v>
                      </c:pt>
                      <c:pt idx="1">
                        <c:v>969</c:v>
                      </c:pt>
                      <c:pt idx="2">
                        <c:v>1003</c:v>
                      </c:pt>
                    </c:numCache>
                  </c:numRef>
                </c:val>
                <c:smooth val="0"/>
                <c:extLst xmlns:c15="http://schemas.microsoft.com/office/drawing/2012/chart">
                  <c:ext xmlns:c16="http://schemas.microsoft.com/office/drawing/2014/chart" uri="{C3380CC4-5D6E-409C-BE32-E72D297353CC}">
                    <c16:uniqueId val="{00000013-BE56-4D4B-B175-73DDE6A04C1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'E2. VoiceAccountability'!$A$23</c15:sqref>
                        </c15:formulaRef>
                      </c:ext>
                    </c:extLst>
                    <c:strCache>
                      <c:ptCount val="1"/>
                      <c:pt idx="0">
                        <c:v>Jharkhand</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VoiceAccountability'!$B$23:$D$23</c15:sqref>
                        </c15:formulaRef>
                      </c:ext>
                    </c:extLst>
                    <c:numCache>
                      <c:formatCode>General</c:formatCode>
                      <c:ptCount val="3"/>
                      <c:pt idx="0">
                        <c:v>355</c:v>
                      </c:pt>
                      <c:pt idx="1">
                        <c:v>400</c:v>
                      </c:pt>
                      <c:pt idx="2">
                        <c:v>436</c:v>
                      </c:pt>
                    </c:numCache>
                  </c:numRef>
                </c:val>
                <c:smooth val="0"/>
                <c:extLst xmlns:c15="http://schemas.microsoft.com/office/drawing/2012/chart">
                  <c:ext xmlns:c16="http://schemas.microsoft.com/office/drawing/2014/chart" uri="{C3380CC4-5D6E-409C-BE32-E72D297353CC}">
                    <c16:uniqueId val="{00000014-BE56-4D4B-B175-73DDE6A04C1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'E2. VoiceAccountability'!$A$24</c15:sqref>
                        </c15:formulaRef>
                      </c:ext>
                    </c:extLst>
                    <c:strCache>
                      <c:ptCount val="1"/>
                      <c:pt idx="0">
                        <c:v>Karnataka</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VoiceAccountability'!$B$24:$D$24</c15:sqref>
                        </c15:formulaRef>
                      </c:ext>
                    </c:extLst>
                    <c:numCache>
                      <c:formatCode>General</c:formatCode>
                      <c:ptCount val="3"/>
                      <c:pt idx="0">
                        <c:v>5173</c:v>
                      </c:pt>
                      <c:pt idx="1">
                        <c:v>5556</c:v>
                      </c:pt>
                      <c:pt idx="2">
                        <c:v>5922</c:v>
                      </c:pt>
                    </c:numCache>
                  </c:numRef>
                </c:val>
                <c:smooth val="0"/>
                <c:extLst xmlns:c15="http://schemas.microsoft.com/office/drawing/2012/chart">
                  <c:ext xmlns:c16="http://schemas.microsoft.com/office/drawing/2014/chart" uri="{C3380CC4-5D6E-409C-BE32-E72D297353CC}">
                    <c16:uniqueId val="{00000015-BE56-4D4B-B175-73DDE6A04C1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'E2. VoiceAccountability'!$A$26</c15:sqref>
                        </c15:formulaRef>
                      </c:ext>
                    </c:extLst>
                    <c:strCache>
                      <c:ptCount val="1"/>
                      <c:pt idx="0">
                        <c:v>Lakshadweep</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VoiceAccountability'!$B$26:$D$26</c15:sqref>
                        </c15:formulaRef>
                      </c:ext>
                    </c:extLst>
                    <c:numCache>
                      <c:formatCode>General</c:formatCode>
                      <c:ptCount val="3"/>
                      <c:pt idx="0">
                        <c:v>7</c:v>
                      </c:pt>
                      <c:pt idx="1">
                        <c:v>7</c:v>
                      </c:pt>
                      <c:pt idx="2">
                        <c:v>7</c:v>
                      </c:pt>
                    </c:numCache>
                  </c:numRef>
                </c:val>
                <c:smooth val="0"/>
                <c:extLst xmlns:c15="http://schemas.microsoft.com/office/drawing/2012/chart">
                  <c:ext xmlns:c16="http://schemas.microsoft.com/office/drawing/2014/chart" uri="{C3380CC4-5D6E-409C-BE32-E72D297353CC}">
                    <c16:uniqueId val="{00000016-BE56-4D4B-B175-73DDE6A04C1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'E2. VoiceAccountability'!$A$27</c15:sqref>
                        </c15:formulaRef>
                      </c:ext>
                    </c:extLst>
                    <c:strCache>
                      <c:ptCount val="1"/>
                      <c:pt idx="0">
                        <c:v>Madhya Pradesh</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VoiceAccountability'!$B$27:$D$27</c15:sqref>
                        </c15:formulaRef>
                      </c:ext>
                    </c:extLst>
                    <c:numCache>
                      <c:formatCode>General</c:formatCode>
                      <c:ptCount val="3"/>
                      <c:pt idx="0">
                        <c:v>7678</c:v>
                      </c:pt>
                      <c:pt idx="1">
                        <c:v>8283</c:v>
                      </c:pt>
                      <c:pt idx="2">
                        <c:v>8932</c:v>
                      </c:pt>
                    </c:numCache>
                  </c:numRef>
                </c:val>
                <c:smooth val="0"/>
                <c:extLst xmlns:c15="http://schemas.microsoft.com/office/drawing/2012/chart">
                  <c:ext xmlns:c16="http://schemas.microsoft.com/office/drawing/2014/chart" uri="{C3380CC4-5D6E-409C-BE32-E72D297353CC}">
                    <c16:uniqueId val="{00000004-BE56-4D4B-B175-73DDE6A04C1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'E2. VoiceAccountability'!$A$28</c15:sqref>
                        </c15:formulaRef>
                      </c:ext>
                    </c:extLst>
                    <c:strCache>
                      <c:ptCount val="1"/>
                      <c:pt idx="0">
                        <c:v>Maharashtra</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VoiceAccountability'!$B$28:$D$28</c15:sqref>
                        </c15:formulaRef>
                      </c:ext>
                    </c:extLst>
                    <c:numCache>
                      <c:formatCode>General</c:formatCode>
                      <c:ptCount val="3"/>
                      <c:pt idx="0">
                        <c:v>12466</c:v>
                      </c:pt>
                      <c:pt idx="1">
                        <c:v>13375</c:v>
                      </c:pt>
                      <c:pt idx="2">
                        <c:v>14394</c:v>
                      </c:pt>
                    </c:numCache>
                  </c:numRef>
                </c:val>
                <c:smooth val="0"/>
                <c:extLst xmlns:c15="http://schemas.microsoft.com/office/drawing/2012/chart">
                  <c:ext xmlns:c16="http://schemas.microsoft.com/office/drawing/2014/chart" uri="{C3380CC4-5D6E-409C-BE32-E72D297353CC}">
                    <c16:uniqueId val="{00000017-BE56-4D4B-B175-73DDE6A04C1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'E2. VoiceAccountability'!$A$29</c15:sqref>
                        </c15:formulaRef>
                      </c:ext>
                    </c:extLst>
                    <c:strCache>
                      <c:ptCount val="1"/>
                      <c:pt idx="0">
                        <c:v>Manipur</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VoiceAccountability'!$B$29:$D$29</c15:sqref>
                        </c15:formulaRef>
                      </c:ext>
                    </c:extLst>
                    <c:numCache>
                      <c:formatCode>General</c:formatCode>
                      <c:ptCount val="3"/>
                      <c:pt idx="0">
                        <c:v>169</c:v>
                      </c:pt>
                      <c:pt idx="1">
                        <c:v>174</c:v>
                      </c:pt>
                      <c:pt idx="2">
                        <c:v>178</c:v>
                      </c:pt>
                    </c:numCache>
                  </c:numRef>
                </c:val>
                <c:smooth val="0"/>
                <c:extLst xmlns:c15="http://schemas.microsoft.com/office/drawing/2012/chart">
                  <c:ext xmlns:c16="http://schemas.microsoft.com/office/drawing/2014/chart" uri="{C3380CC4-5D6E-409C-BE32-E72D297353CC}">
                    <c16:uniqueId val="{00000018-BE56-4D4B-B175-73DDE6A04C1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'E2. VoiceAccountability'!$A$30</c15:sqref>
                        </c15:formulaRef>
                      </c:ext>
                    </c:extLst>
                    <c:strCache>
                      <c:ptCount val="1"/>
                      <c:pt idx="0">
                        <c:v>Meghalaya</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VoiceAccountability'!$B$30:$D$30</c15:sqref>
                        </c15:formulaRef>
                      </c:ext>
                    </c:extLst>
                    <c:numCache>
                      <c:formatCode>General</c:formatCode>
                      <c:ptCount val="3"/>
                      <c:pt idx="0">
                        <c:v>90</c:v>
                      </c:pt>
                      <c:pt idx="1">
                        <c:v>93</c:v>
                      </c:pt>
                      <c:pt idx="2">
                        <c:v>94</c:v>
                      </c:pt>
                    </c:numCache>
                  </c:numRef>
                </c:val>
                <c:smooth val="0"/>
                <c:extLst xmlns:c15="http://schemas.microsoft.com/office/drawing/2012/chart">
                  <c:ext xmlns:c16="http://schemas.microsoft.com/office/drawing/2014/chart" uri="{C3380CC4-5D6E-409C-BE32-E72D297353CC}">
                    <c16:uniqueId val="{00000019-BE56-4D4B-B175-73DDE6A04C1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'E2. VoiceAccountability'!$A$31</c15:sqref>
                        </c15:formulaRef>
                      </c:ext>
                    </c:extLst>
                    <c:strCache>
                      <c:ptCount val="1"/>
                      <c:pt idx="0">
                        <c:v>Mizoram</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VoiceAccountability'!$B$31:$D$31</c15:sqref>
                        </c15:formulaRef>
                      </c:ext>
                    </c:extLst>
                    <c:numCache>
                      <c:formatCode>General</c:formatCode>
                      <c:ptCount val="3"/>
                      <c:pt idx="0">
                        <c:v>173</c:v>
                      </c:pt>
                      <c:pt idx="1">
                        <c:v>176</c:v>
                      </c:pt>
                      <c:pt idx="2">
                        <c:v>178</c:v>
                      </c:pt>
                    </c:numCache>
                  </c:numRef>
                </c:val>
                <c:smooth val="0"/>
                <c:extLst xmlns:c15="http://schemas.microsoft.com/office/drawing/2012/chart">
                  <c:ext xmlns:c16="http://schemas.microsoft.com/office/drawing/2014/chart" uri="{C3380CC4-5D6E-409C-BE32-E72D297353CC}">
                    <c16:uniqueId val="{0000001A-BE56-4D4B-B175-73DDE6A04C1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'E2. VoiceAccountability'!$A$32</c15:sqref>
                        </c15:formulaRef>
                      </c:ext>
                    </c:extLst>
                    <c:strCache>
                      <c:ptCount val="1"/>
                      <c:pt idx="0">
                        <c:v>Nagaland</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VoiceAccountability'!$B$32:$D$32</c15:sqref>
                        </c15:formulaRef>
                      </c:ext>
                    </c:extLst>
                    <c:numCache>
                      <c:formatCode>General</c:formatCode>
                      <c:ptCount val="3"/>
                      <c:pt idx="0">
                        <c:v>22</c:v>
                      </c:pt>
                      <c:pt idx="1">
                        <c:v>22</c:v>
                      </c:pt>
                      <c:pt idx="2">
                        <c:v>22</c:v>
                      </c:pt>
                    </c:numCache>
                  </c:numRef>
                </c:val>
                <c:smooth val="0"/>
                <c:extLst xmlns:c15="http://schemas.microsoft.com/office/drawing/2012/chart">
                  <c:ext xmlns:c16="http://schemas.microsoft.com/office/drawing/2014/chart" uri="{C3380CC4-5D6E-409C-BE32-E72D297353CC}">
                    <c16:uniqueId val="{0000001B-BE56-4D4B-B175-73DDE6A04C1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'E2. VoiceAccountability'!$A$33</c15:sqref>
                        </c15:formulaRef>
                      </c:ext>
                    </c:extLst>
                    <c:strCache>
                      <c:ptCount val="1"/>
                      <c:pt idx="0">
                        <c:v>Odisha</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VoiceAccountability'!$B$33:$D$33</c15:sqref>
                        </c15:formulaRef>
                      </c:ext>
                    </c:extLst>
                    <c:numCache>
                      <c:formatCode>General</c:formatCode>
                      <c:ptCount val="3"/>
                      <c:pt idx="0">
                        <c:v>1724</c:v>
                      </c:pt>
                      <c:pt idx="1">
                        <c:v>1819</c:v>
                      </c:pt>
                      <c:pt idx="2">
                        <c:v>1909</c:v>
                      </c:pt>
                    </c:numCache>
                  </c:numRef>
                </c:val>
                <c:smooth val="0"/>
                <c:extLst xmlns:c15="http://schemas.microsoft.com/office/drawing/2012/chart">
                  <c:ext xmlns:c16="http://schemas.microsoft.com/office/drawing/2014/chart" uri="{C3380CC4-5D6E-409C-BE32-E72D297353CC}">
                    <c16:uniqueId val="{0000001C-BE56-4D4B-B175-73DDE6A04C1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'E2. VoiceAccountability'!$A$34</c15:sqref>
                        </c15:formulaRef>
                      </c:ext>
                    </c:extLst>
                    <c:strCache>
                      <c:ptCount val="1"/>
                      <c:pt idx="0">
                        <c:v>Puducherry</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VoiceAccountability'!$B$34:$D$34</c15:sqref>
                        </c15:formulaRef>
                      </c:ext>
                    </c:extLst>
                    <c:numCache>
                      <c:formatCode>General</c:formatCode>
                      <c:ptCount val="3"/>
                      <c:pt idx="0">
                        <c:v>132</c:v>
                      </c:pt>
                      <c:pt idx="1">
                        <c:v>144</c:v>
                      </c:pt>
                      <c:pt idx="2">
                        <c:v>152</c:v>
                      </c:pt>
                    </c:numCache>
                  </c:numRef>
                </c:val>
                <c:smooth val="0"/>
                <c:extLst xmlns:c15="http://schemas.microsoft.com/office/drawing/2012/chart">
                  <c:ext xmlns:c16="http://schemas.microsoft.com/office/drawing/2014/chart" uri="{C3380CC4-5D6E-409C-BE32-E72D297353CC}">
                    <c16:uniqueId val="{0000001D-BE56-4D4B-B175-73DDE6A04C1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'E2. VoiceAccountability'!$A$35</c15:sqref>
                        </c15:formulaRef>
                      </c:ext>
                    </c:extLst>
                    <c:strCache>
                      <c:ptCount val="1"/>
                      <c:pt idx="0">
                        <c:v>Punjab</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VoiceAccountability'!$B$35:$D$35</c15:sqref>
                        </c15:formulaRef>
                      </c:ext>
                    </c:extLst>
                    <c:numCache>
                      <c:formatCode>General</c:formatCode>
                      <c:ptCount val="3"/>
                      <c:pt idx="0">
                        <c:v>1711</c:v>
                      </c:pt>
                      <c:pt idx="1">
                        <c:v>1773</c:v>
                      </c:pt>
                      <c:pt idx="2">
                        <c:v>1830</c:v>
                      </c:pt>
                    </c:numCache>
                  </c:numRef>
                </c:val>
                <c:smooth val="0"/>
                <c:extLst xmlns:c15="http://schemas.microsoft.com/office/drawing/2012/chart">
                  <c:ext xmlns:c16="http://schemas.microsoft.com/office/drawing/2014/chart" uri="{C3380CC4-5D6E-409C-BE32-E72D297353CC}">
                    <c16:uniqueId val="{0000001E-BE56-4D4B-B175-73DDE6A04C1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'E2. VoiceAccountability'!$A$37</c15:sqref>
                        </c15:formulaRef>
                      </c:ext>
                    </c:extLst>
                    <c:strCache>
                      <c:ptCount val="1"/>
                      <c:pt idx="0">
                        <c:v>Sikkim</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VoiceAccountability'!$B$37:$D$37</c15:sqref>
                        </c15:formulaRef>
                      </c:ext>
                    </c:extLst>
                    <c:numCache>
                      <c:formatCode>General</c:formatCode>
                      <c:ptCount val="3"/>
                      <c:pt idx="0">
                        <c:v>104</c:v>
                      </c:pt>
                      <c:pt idx="1">
                        <c:v>109</c:v>
                      </c:pt>
                      <c:pt idx="2">
                        <c:v>114</c:v>
                      </c:pt>
                    </c:numCache>
                  </c:numRef>
                </c:val>
                <c:smooth val="0"/>
                <c:extLst xmlns:c15="http://schemas.microsoft.com/office/drawing/2012/chart">
                  <c:ext xmlns:c16="http://schemas.microsoft.com/office/drawing/2014/chart" uri="{C3380CC4-5D6E-409C-BE32-E72D297353CC}">
                    <c16:uniqueId val="{00000020-BE56-4D4B-B175-73DDE6A04C1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'E2. VoiceAccountability'!$A$38</c15:sqref>
                        </c15:formulaRef>
                      </c:ext>
                    </c:extLst>
                    <c:strCache>
                      <c:ptCount val="1"/>
                      <c:pt idx="0">
                        <c:v>Tamil Nadu</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VoiceAccountability'!$B$38:$D$38</c15:sqref>
                        </c15:formulaRef>
                      </c:ext>
                    </c:extLst>
                    <c:numCache>
                      <c:formatCode>General</c:formatCode>
                      <c:ptCount val="3"/>
                      <c:pt idx="0">
                        <c:v>5252</c:v>
                      </c:pt>
                      <c:pt idx="1">
                        <c:v>5507</c:v>
                      </c:pt>
                      <c:pt idx="2">
                        <c:v>5820</c:v>
                      </c:pt>
                    </c:numCache>
                  </c:numRef>
                </c:val>
                <c:smooth val="0"/>
                <c:extLst xmlns:c15="http://schemas.microsoft.com/office/drawing/2012/chart">
                  <c:ext xmlns:c16="http://schemas.microsoft.com/office/drawing/2014/chart" uri="{C3380CC4-5D6E-409C-BE32-E72D297353CC}">
                    <c16:uniqueId val="{00000021-BE56-4D4B-B175-73DDE6A04C1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'E2. VoiceAccountability'!$A$39</c15:sqref>
                        </c15:formulaRef>
                      </c:ext>
                    </c:extLst>
                    <c:strCache>
                      <c:ptCount val="1"/>
                      <c:pt idx="0">
                        <c:v>Telangana</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VoiceAccountability'!$B$39:$D$39</c15:sqref>
                        </c15:formulaRef>
                      </c:ext>
                    </c:extLst>
                    <c:numCache>
                      <c:formatCode>General</c:formatCode>
                      <c:ptCount val="3"/>
                      <c:pt idx="0">
                        <c:v>0</c:v>
                      </c:pt>
                      <c:pt idx="1">
                        <c:v>0</c:v>
                      </c:pt>
                      <c:pt idx="2">
                        <c:v>203</c:v>
                      </c:pt>
                    </c:numCache>
                  </c:numRef>
                </c:val>
                <c:smooth val="0"/>
                <c:extLst xmlns:c15="http://schemas.microsoft.com/office/drawing/2012/chart">
                  <c:ext xmlns:c16="http://schemas.microsoft.com/office/drawing/2014/chart" uri="{C3380CC4-5D6E-409C-BE32-E72D297353CC}">
                    <c16:uniqueId val="{00000022-BE56-4D4B-B175-73DDE6A04C1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'E2. VoiceAccountability'!$A$40</c15:sqref>
                        </c15:formulaRef>
                      </c:ext>
                    </c:extLst>
                    <c:strCache>
                      <c:ptCount val="1"/>
                      <c:pt idx="0">
                        <c:v>Tripura</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VoiceAccountability'!$B$40:$D$40</c15:sqref>
                        </c15:formulaRef>
                      </c:ext>
                    </c:extLst>
                    <c:numCache>
                      <c:formatCode>General</c:formatCode>
                      <c:ptCount val="3"/>
                      <c:pt idx="0">
                        <c:v>141</c:v>
                      </c:pt>
                      <c:pt idx="1">
                        <c:v>143</c:v>
                      </c:pt>
                      <c:pt idx="2">
                        <c:v>146</c:v>
                      </c:pt>
                    </c:numCache>
                  </c:numRef>
                </c:val>
                <c:smooth val="0"/>
                <c:extLst xmlns:c15="http://schemas.microsoft.com/office/drawing/2012/chart">
                  <c:ext xmlns:c16="http://schemas.microsoft.com/office/drawing/2014/chart" uri="{C3380CC4-5D6E-409C-BE32-E72D297353CC}">
                    <c16:uniqueId val="{00000023-BE56-4D4B-B175-73DDE6A04C1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'E2. VoiceAccountability'!$A$41</c15:sqref>
                        </c15:formulaRef>
                      </c:ext>
                    </c:extLst>
                    <c:strCache>
                      <c:ptCount val="1"/>
                      <c:pt idx="0">
                        <c:v>Uttar Pradesh</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VoiceAccountability'!$B$41:$D$41</c15:sqref>
                        </c15:formulaRef>
                      </c:ext>
                    </c:extLst>
                    <c:numCache>
                      <c:formatCode>General</c:formatCode>
                      <c:ptCount val="3"/>
                      <c:pt idx="0">
                        <c:v>14336</c:v>
                      </c:pt>
                      <c:pt idx="1">
                        <c:v>15209</c:v>
                      </c:pt>
                      <c:pt idx="2">
                        <c:v>16130</c:v>
                      </c:pt>
                    </c:numCache>
                  </c:numRef>
                </c:val>
                <c:smooth val="0"/>
                <c:extLst xmlns:c15="http://schemas.microsoft.com/office/drawing/2012/chart">
                  <c:ext xmlns:c16="http://schemas.microsoft.com/office/drawing/2014/chart" uri="{C3380CC4-5D6E-409C-BE32-E72D297353CC}">
                    <c16:uniqueId val="{00000005-BE56-4D4B-B175-73DDE6A04C1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'E2. VoiceAccountability'!$A$42</c15:sqref>
                        </c15:formulaRef>
                      </c:ext>
                    </c:extLst>
                    <c:strCache>
                      <c:ptCount val="1"/>
                      <c:pt idx="0">
                        <c:v>Uttarakhand</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VoiceAccountability'!$B$42:$D$42</c15:sqref>
                        </c15:formulaRef>
                      </c:ext>
                    </c:extLst>
                    <c:numCache>
                      <c:formatCode>General</c:formatCode>
                      <c:ptCount val="3"/>
                      <c:pt idx="0">
                        <c:v>2859</c:v>
                      </c:pt>
                      <c:pt idx="1">
                        <c:v>3026</c:v>
                      </c:pt>
                      <c:pt idx="2">
                        <c:v>3179</c:v>
                      </c:pt>
                    </c:numCache>
                  </c:numRef>
                </c:val>
                <c:smooth val="0"/>
                <c:extLst xmlns:c15="http://schemas.microsoft.com/office/drawing/2012/chart">
                  <c:ext xmlns:c16="http://schemas.microsoft.com/office/drawing/2014/chart" uri="{C3380CC4-5D6E-409C-BE32-E72D297353CC}">
                    <c16:uniqueId val="{00000024-BE56-4D4B-B175-73DDE6A04C1D}"/>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'E2. VoiceAccountability'!$A$43</c15:sqref>
                        </c15:formulaRef>
                      </c:ext>
                    </c:extLst>
                    <c:strCache>
                      <c:ptCount val="1"/>
                      <c:pt idx="0">
                        <c:v>West Bengal</c:v>
                      </c:pt>
                    </c:strCache>
                  </c:strRef>
                </c:tx>
                <c:spPr>
                  <a:ln w="28575" cap="rnd">
                    <a:solidFill>
                      <a:schemeClr val="accent1">
                        <a:lumMod val="70000"/>
                        <a:lumOff val="3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VoiceAccountability'!$B$43:$D$43</c15:sqref>
                        </c15:formulaRef>
                      </c:ext>
                    </c:extLst>
                    <c:numCache>
                      <c:formatCode>General</c:formatCode>
                      <c:ptCount val="3"/>
                      <c:pt idx="0">
                        <c:v>4979</c:v>
                      </c:pt>
                      <c:pt idx="1">
                        <c:v>5089</c:v>
                      </c:pt>
                      <c:pt idx="2">
                        <c:v>5188</c:v>
                      </c:pt>
                    </c:numCache>
                  </c:numRef>
                </c:val>
                <c:smooth val="0"/>
                <c:extLst xmlns:c15="http://schemas.microsoft.com/office/drawing/2012/chart">
                  <c:ext xmlns:c16="http://schemas.microsoft.com/office/drawing/2014/chart" uri="{C3380CC4-5D6E-409C-BE32-E72D297353CC}">
                    <c16:uniqueId val="{00000025-BE56-4D4B-B175-73DDE6A04C1D}"/>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'E2. VoiceAccountability'!$A$44</c15:sqref>
                        </c15:formulaRef>
                      </c:ext>
                    </c:extLst>
                    <c:strCache>
                      <c:ptCount val="1"/>
                      <c:pt idx="0">
                        <c:v>India</c:v>
                      </c:pt>
                    </c:strCache>
                  </c:strRef>
                </c:tx>
                <c:spPr>
                  <a:ln w="28575" cap="rnd">
                    <a:solidFill>
                      <a:schemeClr val="accent2">
                        <a:lumMod val="70000"/>
                        <a:lumOff val="3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'E2. VoiceAccountability'!$B$7:$D$7</c15:sqref>
                        </c15:formulaRef>
                      </c:ext>
                    </c:extLst>
                    <c:numCache>
                      <c:formatCode>General</c:formatCode>
                      <c:ptCount val="3"/>
                      <c:pt idx="0">
                        <c:v>2013</c:v>
                      </c:pt>
                      <c:pt idx="1">
                        <c:v>2014</c:v>
                      </c:pt>
                      <c:pt idx="2">
                        <c:v>2015</c:v>
                      </c:pt>
                    </c:numCache>
                  </c:numRef>
                </c:cat>
                <c:val>
                  <c:numRef>
                    <c:extLst xmlns:c15="http://schemas.microsoft.com/office/drawing/2012/chart">
                      <c:ext xmlns:c15="http://schemas.microsoft.com/office/drawing/2012/chart" uri="{02D57815-91ED-43cb-92C2-25804820EDAC}">
                        <c15:formulaRef>
                          <c15:sqref>'E2. VoiceAccountability'!$B$44:$D$44</c15:sqref>
                        </c15:formulaRef>
                      </c:ext>
                    </c:extLst>
                    <c:numCache>
                      <c:formatCode>General</c:formatCode>
                      <c:ptCount val="3"/>
                      <c:pt idx="0">
                        <c:v>94067</c:v>
                      </c:pt>
                      <c:pt idx="1">
                        <c:v>99660</c:v>
                      </c:pt>
                      <c:pt idx="2">
                        <c:v>105443</c:v>
                      </c:pt>
                    </c:numCache>
                  </c:numRef>
                </c:val>
                <c:smooth val="0"/>
                <c:extLst xmlns:c15="http://schemas.microsoft.com/office/drawing/2012/chart">
                  <c:ext xmlns:c16="http://schemas.microsoft.com/office/drawing/2014/chart" uri="{C3380CC4-5D6E-409C-BE32-E72D297353CC}">
                    <c16:uniqueId val="{00000006-BE56-4D4B-B175-73DDE6A04C1D}"/>
                  </c:ext>
                </c:extLst>
              </c15:ser>
            </c15:filteredLineSeries>
          </c:ext>
        </c:extLst>
      </c:lineChart>
      <c:catAx>
        <c:axId val="1627572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27577168"/>
        <c:crosses val="autoZero"/>
        <c:auto val="1"/>
        <c:lblAlgn val="ctr"/>
        <c:lblOffset val="100"/>
        <c:noMultiLvlLbl val="0"/>
      </c:catAx>
      <c:valAx>
        <c:axId val="1627577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27572640"/>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'F1. Mobile'!$A$6</c:f>
          <c:strCache>
            <c:ptCount val="1"/>
            <c:pt idx="0">
              <c:v>F1. Households with mobile phone connection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02029612108522E-2"/>
          <c:y val="0.12752985667712799"/>
          <c:w val="0.90367490107447102"/>
          <c:h val="0.79220395636181296"/>
        </c:manualLayout>
      </c:layout>
      <c:barChart>
        <c:barDir val="col"/>
        <c:grouping val="clustered"/>
        <c:varyColors val="0"/>
        <c:ser>
          <c:idx val="0"/>
          <c:order val="0"/>
          <c:tx>
            <c:strRef>
              <c:f>'F1. Mobile'!$A$9</c:f>
              <c:strCache>
                <c:ptCount val="1"/>
                <c:pt idx="0">
                  <c:v>Andhra Pradesh</c:v>
                </c:pt>
              </c:strCache>
            </c:strRef>
          </c:tx>
          <c:spPr>
            <a:solidFill>
              <a:schemeClr val="accent1"/>
            </a:solidFill>
            <a:ln>
              <a:noFill/>
            </a:ln>
            <a:effectLst/>
          </c:spPr>
          <c:invertIfNegative val="0"/>
          <c:cat>
            <c:strRef>
              <c:f>'F1. Mobile'!$H$8</c:f>
              <c:strCache>
                <c:ptCount val="1"/>
                <c:pt idx="0">
                  <c:v>%</c:v>
                </c:pt>
              </c:strCache>
            </c:strRef>
          </c:cat>
          <c:val>
            <c:numRef>
              <c:f>'F1. Mobile'!$H$9</c:f>
              <c:numCache>
                <c:formatCode>General</c:formatCode>
                <c:ptCount val="1"/>
                <c:pt idx="0">
                  <c:v>0.54899999999999993</c:v>
                </c:pt>
              </c:numCache>
            </c:numRef>
          </c:val>
          <c:extLst>
            <c:ext xmlns:c16="http://schemas.microsoft.com/office/drawing/2014/chart" uri="{C3380CC4-5D6E-409C-BE32-E72D297353CC}">
              <c16:uniqueId val="{00000000-45E3-49E4-83AA-DA712B09116D}"/>
            </c:ext>
          </c:extLst>
        </c:ser>
        <c:ser>
          <c:idx val="1"/>
          <c:order val="1"/>
          <c:tx>
            <c:strRef>
              <c:f>'F1. Mobile'!$A$10</c:f>
              <c:strCache>
                <c:ptCount val="1"/>
                <c:pt idx="0">
                  <c:v>Assam</c:v>
                </c:pt>
              </c:strCache>
            </c:strRef>
          </c:tx>
          <c:spPr>
            <a:solidFill>
              <a:schemeClr val="accent2"/>
            </a:solidFill>
            <a:ln>
              <a:noFill/>
            </a:ln>
            <a:effectLst/>
          </c:spPr>
          <c:invertIfNegative val="0"/>
          <c:cat>
            <c:strRef>
              <c:f>'F1. Mobile'!$H$8</c:f>
              <c:strCache>
                <c:ptCount val="1"/>
                <c:pt idx="0">
                  <c:v>%</c:v>
                </c:pt>
              </c:strCache>
            </c:strRef>
          </c:cat>
          <c:val>
            <c:numRef>
              <c:f>'F1. Mobile'!$H$10</c:f>
              <c:numCache>
                <c:formatCode>General</c:formatCode>
                <c:ptCount val="1"/>
                <c:pt idx="0">
                  <c:v>0.434</c:v>
                </c:pt>
              </c:numCache>
            </c:numRef>
          </c:val>
          <c:extLst>
            <c:ext xmlns:c16="http://schemas.microsoft.com/office/drawing/2014/chart" uri="{C3380CC4-5D6E-409C-BE32-E72D297353CC}">
              <c16:uniqueId val="{00000001-45E3-49E4-83AA-DA712B09116D}"/>
            </c:ext>
          </c:extLst>
        </c:ser>
        <c:ser>
          <c:idx val="2"/>
          <c:order val="2"/>
          <c:tx>
            <c:strRef>
              <c:f>'F1. Mobile'!$A$11</c:f>
              <c:strCache>
                <c:ptCount val="1"/>
                <c:pt idx="0">
                  <c:v>Bihar</c:v>
                </c:pt>
              </c:strCache>
            </c:strRef>
          </c:tx>
          <c:spPr>
            <a:solidFill>
              <a:schemeClr val="accent3"/>
            </a:solidFill>
            <a:ln>
              <a:noFill/>
            </a:ln>
            <a:effectLst/>
          </c:spPr>
          <c:invertIfNegative val="0"/>
          <c:cat>
            <c:strRef>
              <c:f>'F1. Mobile'!$H$8</c:f>
              <c:strCache>
                <c:ptCount val="1"/>
                <c:pt idx="0">
                  <c:v>%</c:v>
                </c:pt>
              </c:strCache>
            </c:strRef>
          </c:cat>
          <c:val>
            <c:numRef>
              <c:f>'F1. Mobile'!$H$11</c:f>
              <c:numCache>
                <c:formatCode>General</c:formatCode>
                <c:ptCount val="1"/>
                <c:pt idx="0">
                  <c:v>0.51600000000000001</c:v>
                </c:pt>
              </c:numCache>
            </c:numRef>
          </c:val>
          <c:extLst>
            <c:ext xmlns:c16="http://schemas.microsoft.com/office/drawing/2014/chart" uri="{C3380CC4-5D6E-409C-BE32-E72D297353CC}">
              <c16:uniqueId val="{00000002-45E3-49E4-83AA-DA712B09116D}"/>
            </c:ext>
          </c:extLst>
        </c:ser>
        <c:ser>
          <c:idx val="3"/>
          <c:order val="3"/>
          <c:tx>
            <c:strRef>
              <c:f>'F1. Mobile'!$A$12</c:f>
              <c:strCache>
                <c:ptCount val="1"/>
                <c:pt idx="0">
                  <c:v>Kerala</c:v>
                </c:pt>
              </c:strCache>
            </c:strRef>
          </c:tx>
          <c:spPr>
            <a:solidFill>
              <a:schemeClr val="accent4"/>
            </a:solidFill>
            <a:ln>
              <a:noFill/>
            </a:ln>
            <a:effectLst/>
          </c:spPr>
          <c:invertIfNegative val="0"/>
          <c:cat>
            <c:strRef>
              <c:f>'F1. Mobile'!$H$8</c:f>
              <c:strCache>
                <c:ptCount val="1"/>
                <c:pt idx="0">
                  <c:v>%</c:v>
                </c:pt>
              </c:strCache>
            </c:strRef>
          </c:cat>
          <c:val>
            <c:numRef>
              <c:f>'F1. Mobile'!$H$12</c:f>
              <c:numCache>
                <c:formatCode>General</c:formatCode>
                <c:ptCount val="1"/>
                <c:pt idx="0">
                  <c:v>0.46799999999999997</c:v>
                </c:pt>
              </c:numCache>
            </c:numRef>
          </c:val>
          <c:extLst>
            <c:ext xmlns:c16="http://schemas.microsoft.com/office/drawing/2014/chart" uri="{C3380CC4-5D6E-409C-BE32-E72D297353CC}">
              <c16:uniqueId val="{00000003-45E3-49E4-83AA-DA712B09116D}"/>
            </c:ext>
          </c:extLst>
        </c:ser>
        <c:ser>
          <c:idx val="4"/>
          <c:order val="4"/>
          <c:tx>
            <c:strRef>
              <c:f>'F1. Mobile'!$A$13</c:f>
              <c:strCache>
                <c:ptCount val="1"/>
                <c:pt idx="0">
                  <c:v>Rajasthan</c:v>
                </c:pt>
              </c:strCache>
            </c:strRef>
          </c:tx>
          <c:spPr>
            <a:solidFill>
              <a:schemeClr val="accent5"/>
            </a:solidFill>
            <a:ln>
              <a:noFill/>
            </a:ln>
            <a:effectLst/>
          </c:spPr>
          <c:invertIfNegative val="0"/>
          <c:cat>
            <c:strRef>
              <c:f>'F1. Mobile'!$H$8</c:f>
              <c:strCache>
                <c:ptCount val="1"/>
                <c:pt idx="0">
                  <c:v>%</c:v>
                </c:pt>
              </c:strCache>
            </c:strRef>
          </c:cat>
          <c:val>
            <c:numRef>
              <c:f>'F1. Mobile'!$H$13</c:f>
              <c:numCache>
                <c:formatCode>General</c:formatCode>
                <c:ptCount val="1"/>
                <c:pt idx="0">
                  <c:v>0.625</c:v>
                </c:pt>
              </c:numCache>
            </c:numRef>
          </c:val>
          <c:extLst>
            <c:ext xmlns:c16="http://schemas.microsoft.com/office/drawing/2014/chart" uri="{C3380CC4-5D6E-409C-BE32-E72D297353CC}">
              <c16:uniqueId val="{00000004-45E3-49E4-83AA-DA712B09116D}"/>
            </c:ext>
          </c:extLst>
        </c:ser>
        <c:dLbls>
          <c:showLegendKey val="0"/>
          <c:showVal val="0"/>
          <c:showCatName val="0"/>
          <c:showSerName val="0"/>
          <c:showPercent val="0"/>
          <c:showBubbleSize val="0"/>
        </c:dLbls>
        <c:gapWidth val="219"/>
        <c:overlap val="-27"/>
        <c:axId val="1627652480"/>
        <c:axId val="1627660272"/>
      </c:barChart>
      <c:catAx>
        <c:axId val="1627652480"/>
        <c:scaling>
          <c:orientation val="minMax"/>
        </c:scaling>
        <c:delete val="1"/>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2011</a:t>
                </a:r>
              </a:p>
            </c:rich>
          </c:tx>
          <c:layout>
            <c:manualLayout>
              <c:xMode val="edge"/>
              <c:yMode val="edge"/>
              <c:x val="0.49591210907566702"/>
              <c:y val="0.9298390764648579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1627660272"/>
        <c:crosses val="autoZero"/>
        <c:auto val="1"/>
        <c:lblAlgn val="ctr"/>
        <c:lblOffset val="100"/>
        <c:noMultiLvlLbl val="0"/>
      </c:catAx>
      <c:valAx>
        <c:axId val="16276602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27652480"/>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'F1. Mobile'!$A$15</c:f>
          <c:strCache>
            <c:ptCount val="1"/>
            <c:pt idx="0">
              <c:v>F1. Mobile phone connections per 100 population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5631900599581003E-2"/>
          <c:y val="0.12752985667712799"/>
          <c:w val="0.91822131040959398"/>
          <c:h val="0.77101679956281599"/>
        </c:manualLayout>
      </c:layout>
      <c:barChart>
        <c:barDir val="col"/>
        <c:grouping val="clustered"/>
        <c:varyColors val="0"/>
        <c:ser>
          <c:idx val="2"/>
          <c:order val="2"/>
          <c:tx>
            <c:strRef>
              <c:f>'F1. Mobile'!$A$18</c:f>
              <c:strCache>
                <c:ptCount val="1"/>
                <c:pt idx="0">
                  <c:v>Andhra Pradesh</c:v>
                </c:pt>
              </c:strCache>
              <c:extLst xmlns:c15="http://schemas.microsoft.com/office/drawing/2012/chart"/>
            </c:strRef>
          </c:tx>
          <c:spPr>
            <a:solidFill>
              <a:schemeClr val="accent3"/>
            </a:solidFill>
            <a:ln>
              <a:noFill/>
            </a:ln>
            <a:effectLst/>
          </c:spPr>
          <c:invertIfNegative val="0"/>
          <c:cat>
            <c:numRef>
              <c:f>'F1. Mobile'!$B$16:$B$16</c:f>
              <c:numCache>
                <c:formatCode>General</c:formatCode>
                <c:ptCount val="1"/>
                <c:pt idx="0">
                  <c:v>2004</c:v>
                </c:pt>
              </c:numCache>
              <c:extLst xmlns:c15="http://schemas.microsoft.com/office/drawing/2012/chart"/>
            </c:numRef>
          </c:cat>
          <c:val>
            <c:numRef>
              <c:f>'F1. Mobile'!$B$18:$B$18</c:f>
              <c:numCache>
                <c:formatCode>General</c:formatCode>
                <c:ptCount val="1"/>
                <c:pt idx="0">
                  <c:v>4.4969999999999999</c:v>
                </c:pt>
              </c:numCache>
              <c:extLst xmlns:c15="http://schemas.microsoft.com/office/drawing/2012/chart"/>
            </c:numRef>
          </c:val>
          <c:extLst xmlns:c15="http://schemas.microsoft.com/office/drawing/2012/chart">
            <c:ext xmlns:c16="http://schemas.microsoft.com/office/drawing/2014/chart" uri="{C3380CC4-5D6E-409C-BE32-E72D297353CC}">
              <c16:uniqueId val="{00000007-B4E9-4AE8-B30E-A7530A8773A8}"/>
            </c:ext>
          </c:extLst>
        </c:ser>
        <c:ser>
          <c:idx val="3"/>
          <c:order val="3"/>
          <c:tx>
            <c:strRef>
              <c:f>'F1. Mobile'!$A$19</c:f>
              <c:strCache>
                <c:ptCount val="1"/>
                <c:pt idx="0">
                  <c:v>Assam</c:v>
                </c:pt>
              </c:strCache>
            </c:strRef>
          </c:tx>
          <c:spPr>
            <a:solidFill>
              <a:schemeClr val="accent4"/>
            </a:solidFill>
            <a:ln>
              <a:noFill/>
            </a:ln>
            <a:effectLst/>
          </c:spPr>
          <c:invertIfNegative val="0"/>
          <c:cat>
            <c:numRef>
              <c:f>'F1. Mobile'!$B$16:$B$16</c:f>
              <c:numCache>
                <c:formatCode>General</c:formatCode>
                <c:ptCount val="1"/>
                <c:pt idx="0">
                  <c:v>2004</c:v>
                </c:pt>
              </c:numCache>
            </c:numRef>
          </c:cat>
          <c:val>
            <c:numRef>
              <c:f>'F1. Mobile'!$B$19:$B$19</c:f>
              <c:numCache>
                <c:formatCode>General</c:formatCode>
                <c:ptCount val="1"/>
                <c:pt idx="0">
                  <c:v>0.83</c:v>
                </c:pt>
              </c:numCache>
            </c:numRef>
          </c:val>
          <c:extLst>
            <c:ext xmlns:c16="http://schemas.microsoft.com/office/drawing/2014/chart" uri="{C3380CC4-5D6E-409C-BE32-E72D297353CC}">
              <c16:uniqueId val="{00000000-B4E9-4AE8-B30E-A7530A8773A8}"/>
            </c:ext>
          </c:extLst>
        </c:ser>
        <c:ser>
          <c:idx val="4"/>
          <c:order val="4"/>
          <c:tx>
            <c:strRef>
              <c:f>'F1. Mobile'!$A$20</c:f>
              <c:strCache>
                <c:ptCount val="1"/>
                <c:pt idx="0">
                  <c:v>Bihar</c:v>
                </c:pt>
              </c:strCache>
            </c:strRef>
          </c:tx>
          <c:spPr>
            <a:solidFill>
              <a:schemeClr val="accent5"/>
            </a:solidFill>
            <a:ln>
              <a:noFill/>
            </a:ln>
            <a:effectLst/>
          </c:spPr>
          <c:invertIfNegative val="0"/>
          <c:cat>
            <c:numRef>
              <c:f>'F1. Mobile'!$B$16:$B$16</c:f>
              <c:numCache>
                <c:formatCode>General</c:formatCode>
                <c:ptCount val="1"/>
                <c:pt idx="0">
                  <c:v>2004</c:v>
                </c:pt>
              </c:numCache>
            </c:numRef>
          </c:cat>
          <c:val>
            <c:numRef>
              <c:f>'F1. Mobile'!$B$20:$B$20</c:f>
              <c:numCache>
                <c:formatCode>General</c:formatCode>
                <c:ptCount val="1"/>
                <c:pt idx="0">
                  <c:v>0.86799999999999999</c:v>
                </c:pt>
              </c:numCache>
            </c:numRef>
          </c:val>
          <c:extLst>
            <c:ext xmlns:c16="http://schemas.microsoft.com/office/drawing/2014/chart" uri="{C3380CC4-5D6E-409C-BE32-E72D297353CC}">
              <c16:uniqueId val="{00000001-B4E9-4AE8-B30E-A7530A8773A8}"/>
            </c:ext>
          </c:extLst>
        </c:ser>
        <c:ser>
          <c:idx val="12"/>
          <c:order val="12"/>
          <c:tx>
            <c:strRef>
              <c:f>'F1. Mobile'!$A$28</c:f>
              <c:strCache>
                <c:ptCount val="1"/>
                <c:pt idx="0">
                  <c:v>Kerala</c:v>
                </c:pt>
              </c:strCache>
            </c:strRef>
          </c:tx>
          <c:spPr>
            <a:solidFill>
              <a:schemeClr val="accent1">
                <a:lumMod val="80000"/>
                <a:lumOff val="20000"/>
              </a:schemeClr>
            </a:solidFill>
            <a:ln>
              <a:noFill/>
            </a:ln>
            <a:effectLst/>
          </c:spPr>
          <c:invertIfNegative val="0"/>
          <c:cat>
            <c:numRef>
              <c:f>'F1. Mobile'!$B$16:$B$16</c:f>
              <c:numCache>
                <c:formatCode>General</c:formatCode>
                <c:ptCount val="1"/>
                <c:pt idx="0">
                  <c:v>2004</c:v>
                </c:pt>
              </c:numCache>
            </c:numRef>
          </c:cat>
          <c:val>
            <c:numRef>
              <c:f>'F1. Mobile'!$B$28:$B$28</c:f>
              <c:numCache>
                <c:formatCode>General</c:formatCode>
                <c:ptCount val="1"/>
                <c:pt idx="0">
                  <c:v>7.12</c:v>
                </c:pt>
              </c:numCache>
            </c:numRef>
          </c:val>
          <c:extLst>
            <c:ext xmlns:c16="http://schemas.microsoft.com/office/drawing/2014/chart" uri="{C3380CC4-5D6E-409C-BE32-E72D297353CC}">
              <c16:uniqueId val="{00000002-B4E9-4AE8-B30E-A7530A8773A8}"/>
            </c:ext>
          </c:extLst>
        </c:ser>
        <c:ser>
          <c:idx val="18"/>
          <c:order val="18"/>
          <c:tx>
            <c:strRef>
              <c:f>'F1. Mobile'!$A$34</c:f>
              <c:strCache>
                <c:ptCount val="1"/>
                <c:pt idx="0">
                  <c:v>Rajasthan</c:v>
                </c:pt>
              </c:strCache>
              <c:extLst xmlns:c15="http://schemas.microsoft.com/office/drawing/2012/chart"/>
            </c:strRef>
          </c:tx>
          <c:spPr>
            <a:solidFill>
              <a:schemeClr val="accent1">
                <a:lumMod val="80000"/>
              </a:schemeClr>
            </a:solidFill>
            <a:ln>
              <a:noFill/>
            </a:ln>
            <a:effectLst/>
          </c:spPr>
          <c:invertIfNegative val="0"/>
          <c:cat>
            <c:numRef>
              <c:f>'F1. Mobile'!$B$16:$B$16</c:f>
              <c:numCache>
                <c:formatCode>General</c:formatCode>
                <c:ptCount val="1"/>
                <c:pt idx="0">
                  <c:v>2004</c:v>
                </c:pt>
              </c:numCache>
              <c:extLst xmlns:c15="http://schemas.microsoft.com/office/drawing/2012/chart"/>
            </c:numRef>
          </c:cat>
          <c:val>
            <c:numRef>
              <c:f>'F1. Mobile'!$B$34:$B$34</c:f>
              <c:numCache>
                <c:formatCode>General</c:formatCode>
                <c:ptCount val="1"/>
                <c:pt idx="0">
                  <c:v>2.383</c:v>
                </c:pt>
              </c:numCache>
              <c:extLst xmlns:c15="http://schemas.microsoft.com/office/drawing/2012/chart"/>
            </c:numRef>
          </c:val>
          <c:extLst xmlns:c15="http://schemas.microsoft.com/office/drawing/2012/chart">
            <c:ext xmlns:c16="http://schemas.microsoft.com/office/drawing/2014/chart" uri="{C3380CC4-5D6E-409C-BE32-E72D297353CC}">
              <c16:uniqueId val="{00000013-B4E9-4AE8-B30E-A7530A8773A8}"/>
            </c:ext>
          </c:extLst>
        </c:ser>
        <c:dLbls>
          <c:showLegendKey val="0"/>
          <c:showVal val="0"/>
          <c:showCatName val="0"/>
          <c:showSerName val="0"/>
          <c:showPercent val="0"/>
          <c:showBubbleSize val="0"/>
        </c:dLbls>
        <c:gapWidth val="219"/>
        <c:overlap val="-27"/>
        <c:axId val="1627968992"/>
        <c:axId val="1627973520"/>
        <c:extLst>
          <c:ext xmlns:c15="http://schemas.microsoft.com/office/drawing/2012/chart" uri="{02D57815-91ED-43cb-92C2-25804820EDAC}">
            <c15:filteredBarSeries>
              <c15:ser>
                <c:idx val="0"/>
                <c:order val="0"/>
                <c:tx>
                  <c:strRef>
                    <c:extLst>
                      <c:ext uri="{02D57815-91ED-43cb-92C2-25804820EDAC}">
                        <c15:formulaRef>
                          <c15:sqref>'F1. Mobile'!$A$16</c15:sqref>
                        </c15:formulaRef>
                      </c:ext>
                    </c:extLst>
                    <c:strCache>
                      <c:ptCount val="1"/>
                      <c:pt idx="0">
                        <c:v>State/Uts</c:v>
                      </c:pt>
                    </c:strCache>
                  </c:strRef>
                </c:tx>
                <c:spPr>
                  <a:solidFill>
                    <a:schemeClr val="accent1"/>
                  </a:solidFill>
                  <a:ln>
                    <a:noFill/>
                  </a:ln>
                  <a:effectLst/>
                </c:spPr>
                <c:invertIfNegative val="0"/>
                <c:cat>
                  <c:numRef>
                    <c:extLst>
                      <c:ext uri="{02D57815-91ED-43cb-92C2-25804820EDAC}">
                        <c15:formulaRef>
                          <c15:sqref>'F1. Mobile'!$B$16:$B$16</c15:sqref>
                        </c15:formulaRef>
                      </c:ext>
                    </c:extLst>
                    <c:numCache>
                      <c:formatCode>General</c:formatCode>
                      <c:ptCount val="1"/>
                      <c:pt idx="0">
                        <c:v>2004</c:v>
                      </c:pt>
                    </c:numCache>
                  </c:numRef>
                </c:cat>
                <c:val>
                  <c:numRef>
                    <c:extLst>
                      <c:ext uri="{02D57815-91ED-43cb-92C2-25804820EDAC}">
                        <c15:formulaRef>
                          <c15:sqref>'F1. Mobile'!$B$16:$B$16</c15:sqref>
                        </c15:formulaRef>
                      </c:ext>
                    </c:extLst>
                    <c:numCache>
                      <c:formatCode>General</c:formatCode>
                      <c:ptCount val="1"/>
                      <c:pt idx="0">
                        <c:v>2004</c:v>
                      </c:pt>
                    </c:numCache>
                  </c:numRef>
                </c:val>
                <c:extLst>
                  <c:ext xmlns:c16="http://schemas.microsoft.com/office/drawing/2014/chart" uri="{C3380CC4-5D6E-409C-BE32-E72D297353CC}">
                    <c16:uniqueId val="{00000005-B4E9-4AE8-B30E-A7530A8773A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'F1. Mobile'!$A$17</c15:sqref>
                        </c15:formulaRef>
                      </c:ext>
                    </c:extLst>
                    <c:strCache>
                      <c:ptCount val="1"/>
                      <c:pt idx="0">
                        <c:v>Andaman &amp; Nicobar</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'F1. Mobile'!$B$16:$B$16</c15:sqref>
                        </c15:formulaRef>
                      </c:ext>
                    </c:extLst>
                    <c:numCache>
                      <c:formatCode>General</c:formatCode>
                      <c:ptCount val="1"/>
                      <c:pt idx="0">
                        <c:v>2004</c:v>
                      </c:pt>
                    </c:numCache>
                  </c:numRef>
                </c:cat>
                <c:val>
                  <c:numRef>
                    <c:extLst xmlns:c15="http://schemas.microsoft.com/office/drawing/2012/chart">
                      <c:ext xmlns:c15="http://schemas.microsoft.com/office/drawing/2012/chart" uri="{02D57815-91ED-43cb-92C2-25804820EDAC}">
                        <c15:formulaRef>
                          <c15:sqref>'F1. Mobile'!$B$17:$B$17</c15:sqref>
                        </c15:formulaRef>
                      </c:ext>
                    </c:extLst>
                    <c:numCache>
                      <c:formatCode>General</c:formatCode>
                      <c:ptCount val="1"/>
                      <c:pt idx="0">
                        <c:v>2.0579999999999998</c:v>
                      </c:pt>
                    </c:numCache>
                  </c:numRef>
                </c:val>
                <c:extLst xmlns:c15="http://schemas.microsoft.com/office/drawing/2012/chart">
                  <c:ext xmlns:c16="http://schemas.microsoft.com/office/drawing/2014/chart" uri="{C3380CC4-5D6E-409C-BE32-E72D297353CC}">
                    <c16:uniqueId val="{00000006-B4E9-4AE8-B30E-A7530A8773A8}"/>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'F1. Mobile'!$A$21</c15:sqref>
                        </c15:formulaRef>
                      </c:ext>
                    </c:extLst>
                    <c:strCache>
                      <c:ptCount val="1"/>
                      <c:pt idx="0">
                        <c:v>Chhatisgarh</c:v>
                      </c:pt>
                    </c:strCache>
                  </c:strRef>
                </c:tx>
                <c:spPr>
                  <a:solidFill>
                    <a:schemeClr val="accent6"/>
                  </a:solidFill>
                  <a:ln>
                    <a:noFill/>
                  </a:ln>
                  <a:effectLst/>
                </c:spPr>
                <c:invertIfNegative val="0"/>
                <c:cat>
                  <c:numRef>
                    <c:extLst xmlns:c15="http://schemas.microsoft.com/office/drawing/2012/chart">
                      <c:ext xmlns:c15="http://schemas.microsoft.com/office/drawing/2012/chart" uri="{02D57815-91ED-43cb-92C2-25804820EDAC}">
                        <c15:formulaRef>
                          <c15:sqref>'F1. Mobile'!$B$16:$B$16</c15:sqref>
                        </c15:formulaRef>
                      </c:ext>
                    </c:extLst>
                    <c:numCache>
                      <c:formatCode>General</c:formatCode>
                      <c:ptCount val="1"/>
                      <c:pt idx="0">
                        <c:v>2004</c:v>
                      </c:pt>
                    </c:numCache>
                  </c:numRef>
                </c:cat>
                <c:val>
                  <c:numRef>
                    <c:extLst xmlns:c15="http://schemas.microsoft.com/office/drawing/2012/chart">
                      <c:ext xmlns:c15="http://schemas.microsoft.com/office/drawing/2012/chart" uri="{02D57815-91ED-43cb-92C2-25804820EDAC}">
                        <c15:formulaRef>
                          <c15:sqref>'F1. Mobile'!$B$21:$B$21</c15:sqref>
                        </c15:formulaRef>
                      </c:ext>
                    </c:extLst>
                    <c:numCache>
                      <c:formatCode>General</c:formatCode>
                      <c:ptCount val="1"/>
                      <c:pt idx="0">
                        <c:v>0.151</c:v>
                      </c:pt>
                    </c:numCache>
                  </c:numRef>
                </c:val>
                <c:extLst xmlns:c15="http://schemas.microsoft.com/office/drawing/2012/chart">
                  <c:ext xmlns:c16="http://schemas.microsoft.com/office/drawing/2014/chart" uri="{C3380CC4-5D6E-409C-BE32-E72D297353CC}">
                    <c16:uniqueId val="{00000008-B4E9-4AE8-B30E-A7530A8773A8}"/>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'F1. Mobile'!$A$22</c15:sqref>
                        </c15:formulaRef>
                      </c:ext>
                    </c:extLst>
                    <c:strCache>
                      <c:ptCount val="1"/>
                      <c:pt idx="0">
                        <c:v>Gujarat</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'F1. Mobile'!$B$16:$B$16</c15:sqref>
                        </c15:formulaRef>
                      </c:ext>
                    </c:extLst>
                    <c:numCache>
                      <c:formatCode>General</c:formatCode>
                      <c:ptCount val="1"/>
                      <c:pt idx="0">
                        <c:v>2004</c:v>
                      </c:pt>
                    </c:numCache>
                  </c:numRef>
                </c:cat>
                <c:val>
                  <c:numRef>
                    <c:extLst xmlns:c15="http://schemas.microsoft.com/office/drawing/2012/chart">
                      <c:ext xmlns:c15="http://schemas.microsoft.com/office/drawing/2012/chart" uri="{02D57815-91ED-43cb-92C2-25804820EDAC}">
                        <c15:formulaRef>
                          <c15:sqref>'F1. Mobile'!$B$22:$B$22</c15:sqref>
                        </c15:formulaRef>
                      </c:ext>
                    </c:extLst>
                    <c:numCache>
                      <c:formatCode>General</c:formatCode>
                      <c:ptCount val="1"/>
                      <c:pt idx="0">
                        <c:v>6.319</c:v>
                      </c:pt>
                    </c:numCache>
                  </c:numRef>
                </c:val>
                <c:extLst xmlns:c15="http://schemas.microsoft.com/office/drawing/2012/chart">
                  <c:ext xmlns:c16="http://schemas.microsoft.com/office/drawing/2014/chart" uri="{C3380CC4-5D6E-409C-BE32-E72D297353CC}">
                    <c16:uniqueId val="{00000009-B4E9-4AE8-B30E-A7530A8773A8}"/>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'F1. Mobile'!$A$23</c15:sqref>
                        </c15:formulaRef>
                      </c:ext>
                    </c:extLst>
                    <c:strCache>
                      <c:ptCount val="1"/>
                      <c:pt idx="0">
                        <c:v>Haryana</c:v>
                      </c:pt>
                    </c:strCache>
                  </c:strRef>
                </c:tx>
                <c:spPr>
                  <a:solidFill>
                    <a:schemeClr val="accent2">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'F1. Mobile'!$B$16:$B$16</c15:sqref>
                        </c15:formulaRef>
                      </c:ext>
                    </c:extLst>
                    <c:numCache>
                      <c:formatCode>General</c:formatCode>
                      <c:ptCount val="1"/>
                      <c:pt idx="0">
                        <c:v>2004</c:v>
                      </c:pt>
                    </c:numCache>
                  </c:numRef>
                </c:cat>
                <c:val>
                  <c:numRef>
                    <c:extLst xmlns:c15="http://schemas.microsoft.com/office/drawing/2012/chart">
                      <c:ext xmlns:c15="http://schemas.microsoft.com/office/drawing/2012/chart" uri="{02D57815-91ED-43cb-92C2-25804820EDAC}">
                        <c15:formulaRef>
                          <c15:sqref>'F1. Mobile'!$B$23:$B$23</c15:sqref>
                        </c15:formulaRef>
                      </c:ext>
                    </c:extLst>
                    <c:numCache>
                      <c:formatCode>General</c:formatCode>
                      <c:ptCount val="1"/>
                      <c:pt idx="0">
                        <c:v>4.5279999999999996</c:v>
                      </c:pt>
                    </c:numCache>
                  </c:numRef>
                </c:val>
                <c:extLst xmlns:c15="http://schemas.microsoft.com/office/drawing/2012/chart">
                  <c:ext xmlns:c16="http://schemas.microsoft.com/office/drawing/2014/chart" uri="{C3380CC4-5D6E-409C-BE32-E72D297353CC}">
                    <c16:uniqueId val="{0000000A-B4E9-4AE8-B30E-A7530A8773A8}"/>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'F1. Mobile'!$A$24</c15:sqref>
                        </c15:formulaRef>
                      </c:ext>
                    </c:extLst>
                    <c:strCache>
                      <c:ptCount val="1"/>
                      <c:pt idx="0">
                        <c:v>Himachal Pradesh</c:v>
                      </c:pt>
                    </c:strCache>
                  </c:strRef>
                </c:tx>
                <c:spPr>
                  <a:solidFill>
                    <a:schemeClr val="accent3">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'F1. Mobile'!$B$16:$B$16</c15:sqref>
                        </c15:formulaRef>
                      </c:ext>
                    </c:extLst>
                    <c:numCache>
                      <c:formatCode>General</c:formatCode>
                      <c:ptCount val="1"/>
                      <c:pt idx="0">
                        <c:v>2004</c:v>
                      </c:pt>
                    </c:numCache>
                  </c:numRef>
                </c:cat>
                <c:val>
                  <c:numRef>
                    <c:extLst xmlns:c15="http://schemas.microsoft.com/office/drawing/2012/chart">
                      <c:ext xmlns:c15="http://schemas.microsoft.com/office/drawing/2012/chart" uri="{02D57815-91ED-43cb-92C2-25804820EDAC}">
                        <c15:formulaRef>
                          <c15:sqref>'F1. Mobile'!$B$24:$B$24</c15:sqref>
                        </c15:formulaRef>
                      </c:ext>
                    </c:extLst>
                    <c:numCache>
                      <c:formatCode>General</c:formatCode>
                      <c:ptCount val="1"/>
                      <c:pt idx="0">
                        <c:v>4.8310000000000004</c:v>
                      </c:pt>
                    </c:numCache>
                  </c:numRef>
                </c:val>
                <c:extLst xmlns:c15="http://schemas.microsoft.com/office/drawing/2012/chart">
                  <c:ext xmlns:c16="http://schemas.microsoft.com/office/drawing/2014/chart" uri="{C3380CC4-5D6E-409C-BE32-E72D297353CC}">
                    <c16:uniqueId val="{0000000B-B4E9-4AE8-B30E-A7530A8773A8}"/>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'F1. Mobile'!$A$25</c15:sqref>
                        </c15:formulaRef>
                      </c:ext>
                    </c:extLst>
                    <c:strCache>
                      <c:ptCount val="1"/>
                      <c:pt idx="0">
                        <c:v>Jammu &amp; Kashmir</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'F1. Mobile'!$B$16:$B$16</c15:sqref>
                        </c15:formulaRef>
                      </c:ext>
                    </c:extLst>
                    <c:numCache>
                      <c:formatCode>General</c:formatCode>
                      <c:ptCount val="1"/>
                      <c:pt idx="0">
                        <c:v>2004</c:v>
                      </c:pt>
                    </c:numCache>
                  </c:numRef>
                </c:cat>
                <c:val>
                  <c:numRef>
                    <c:extLst xmlns:c15="http://schemas.microsoft.com/office/drawing/2012/chart">
                      <c:ext xmlns:c15="http://schemas.microsoft.com/office/drawing/2012/chart" uri="{02D57815-91ED-43cb-92C2-25804820EDAC}">
                        <c15:formulaRef>
                          <c15:sqref>'F1. Mobile'!$B$25:$B$25</c15:sqref>
                        </c15:formulaRef>
                      </c:ext>
                    </c:extLst>
                    <c:numCache>
                      <c:formatCode>General</c:formatCode>
                      <c:ptCount val="1"/>
                      <c:pt idx="0">
                        <c:v>1.925</c:v>
                      </c:pt>
                    </c:numCache>
                  </c:numRef>
                </c:val>
                <c:extLst xmlns:c15="http://schemas.microsoft.com/office/drawing/2012/chart">
                  <c:ext xmlns:c16="http://schemas.microsoft.com/office/drawing/2014/chart" uri="{C3380CC4-5D6E-409C-BE32-E72D297353CC}">
                    <c16:uniqueId val="{0000000C-B4E9-4AE8-B30E-A7530A8773A8}"/>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'F1. Mobile'!$A$26</c15:sqref>
                        </c15:formulaRef>
                      </c:ext>
                    </c:extLst>
                    <c:strCache>
                      <c:ptCount val="1"/>
                      <c:pt idx="0">
                        <c:v>Jharkhand</c:v>
                      </c:pt>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'F1. Mobile'!$B$16:$B$16</c15:sqref>
                        </c15:formulaRef>
                      </c:ext>
                    </c:extLst>
                    <c:numCache>
                      <c:formatCode>General</c:formatCode>
                      <c:ptCount val="1"/>
                      <c:pt idx="0">
                        <c:v>2004</c:v>
                      </c:pt>
                    </c:numCache>
                  </c:numRef>
                </c:cat>
                <c:val>
                  <c:numRef>
                    <c:extLst xmlns:c15="http://schemas.microsoft.com/office/drawing/2012/chart">
                      <c:ext xmlns:c15="http://schemas.microsoft.com/office/drawing/2012/chart" uri="{02D57815-91ED-43cb-92C2-25804820EDAC}">
                        <c15:formulaRef>
                          <c15:sqref>'F1. Mobile'!$B$26:$B$26</c15:sqref>
                        </c15:formulaRef>
                      </c:ext>
                    </c:extLst>
                    <c:numCache>
                      <c:formatCode>General</c:formatCode>
                      <c:ptCount val="1"/>
                      <c:pt idx="0">
                        <c:v>0.57699999999999996</c:v>
                      </c:pt>
                    </c:numCache>
                  </c:numRef>
                </c:val>
                <c:extLst xmlns:c15="http://schemas.microsoft.com/office/drawing/2012/chart">
                  <c:ext xmlns:c16="http://schemas.microsoft.com/office/drawing/2014/chart" uri="{C3380CC4-5D6E-409C-BE32-E72D297353CC}">
                    <c16:uniqueId val="{0000000D-B4E9-4AE8-B30E-A7530A8773A8}"/>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'F1. Mobile'!$A$27</c15:sqref>
                        </c15:formulaRef>
                      </c:ext>
                    </c:extLst>
                    <c:strCache>
                      <c:ptCount val="1"/>
                      <c:pt idx="0">
                        <c:v>Karnataka</c:v>
                      </c:pt>
                    </c:strCache>
                  </c:strRef>
                </c:tx>
                <c:spPr>
                  <a:solidFill>
                    <a:schemeClr val="accent6">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'F1. Mobile'!$B$16:$B$16</c15:sqref>
                        </c15:formulaRef>
                      </c:ext>
                    </c:extLst>
                    <c:numCache>
                      <c:formatCode>General</c:formatCode>
                      <c:ptCount val="1"/>
                      <c:pt idx="0">
                        <c:v>2004</c:v>
                      </c:pt>
                    </c:numCache>
                  </c:numRef>
                </c:cat>
                <c:val>
                  <c:numRef>
                    <c:extLst xmlns:c15="http://schemas.microsoft.com/office/drawing/2012/chart">
                      <c:ext xmlns:c15="http://schemas.microsoft.com/office/drawing/2012/chart" uri="{02D57815-91ED-43cb-92C2-25804820EDAC}">
                        <c15:formulaRef>
                          <c15:sqref>'F1. Mobile'!$B$27:$B$27</c15:sqref>
                        </c15:formulaRef>
                      </c:ext>
                    </c:extLst>
                    <c:numCache>
                      <c:formatCode>General</c:formatCode>
                      <c:ptCount val="1"/>
                      <c:pt idx="0">
                        <c:v>6.0419999999999998</c:v>
                      </c:pt>
                    </c:numCache>
                  </c:numRef>
                </c:val>
                <c:extLst xmlns:c15="http://schemas.microsoft.com/office/drawing/2012/chart">
                  <c:ext xmlns:c16="http://schemas.microsoft.com/office/drawing/2014/chart" uri="{C3380CC4-5D6E-409C-BE32-E72D297353CC}">
                    <c16:uniqueId val="{0000000E-B4E9-4AE8-B30E-A7530A8773A8}"/>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'F1. Mobile'!$A$29</c15:sqref>
                        </c15:formulaRef>
                      </c:ext>
                    </c:extLst>
                    <c:strCache>
                      <c:ptCount val="1"/>
                      <c:pt idx="0">
                        <c:v>Madhya Pradesh</c:v>
                      </c:pt>
                    </c:strCache>
                  </c:strRef>
                </c:tx>
                <c:spPr>
                  <a:solidFill>
                    <a:schemeClr val="accent2">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'F1. Mobile'!$B$16:$B$16</c15:sqref>
                        </c15:formulaRef>
                      </c:ext>
                    </c:extLst>
                    <c:numCache>
                      <c:formatCode>General</c:formatCode>
                      <c:ptCount val="1"/>
                      <c:pt idx="0">
                        <c:v>2004</c:v>
                      </c:pt>
                    </c:numCache>
                  </c:numRef>
                </c:cat>
                <c:val>
                  <c:numRef>
                    <c:extLst xmlns:c15="http://schemas.microsoft.com/office/drawing/2012/chart">
                      <c:ext xmlns:c15="http://schemas.microsoft.com/office/drawing/2012/chart" uri="{02D57815-91ED-43cb-92C2-25804820EDAC}">
                        <c15:formulaRef>
                          <c15:sqref>'F1. Mobile'!$B$29:$B$29</c15:sqref>
                        </c15:formulaRef>
                      </c:ext>
                    </c:extLst>
                    <c:numCache>
                      <c:formatCode>General</c:formatCode>
                      <c:ptCount val="1"/>
                      <c:pt idx="0">
                        <c:v>2.1989999999999998</c:v>
                      </c:pt>
                    </c:numCache>
                  </c:numRef>
                </c:val>
                <c:extLst xmlns:c15="http://schemas.microsoft.com/office/drawing/2012/chart">
                  <c:ext xmlns:c16="http://schemas.microsoft.com/office/drawing/2014/chart" uri="{C3380CC4-5D6E-409C-BE32-E72D297353CC}">
                    <c16:uniqueId val="{00000003-B4E9-4AE8-B30E-A7530A8773A8}"/>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'F1. Mobile'!$A$30</c15:sqref>
                        </c15:formulaRef>
                      </c:ext>
                    </c:extLst>
                    <c:strCache>
                      <c:ptCount val="1"/>
                      <c:pt idx="0">
                        <c:v>Maharashtra- Mumbai</c:v>
                      </c:pt>
                    </c:strCache>
                  </c:strRef>
                </c:tx>
                <c:spPr>
                  <a:solidFill>
                    <a:schemeClr val="accent3">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'F1. Mobile'!$B$16:$B$16</c15:sqref>
                        </c15:formulaRef>
                      </c:ext>
                    </c:extLst>
                    <c:numCache>
                      <c:formatCode>General</c:formatCode>
                      <c:ptCount val="1"/>
                      <c:pt idx="0">
                        <c:v>2004</c:v>
                      </c:pt>
                    </c:numCache>
                  </c:numRef>
                </c:cat>
                <c:val>
                  <c:numRef>
                    <c:extLst xmlns:c15="http://schemas.microsoft.com/office/drawing/2012/chart">
                      <c:ext xmlns:c15="http://schemas.microsoft.com/office/drawing/2012/chart" uri="{02D57815-91ED-43cb-92C2-25804820EDAC}">
                        <c15:formulaRef>
                          <c15:sqref>'F1. Mobile'!$B$30:$B$30</c15:sqref>
                        </c15:formulaRef>
                      </c:ext>
                    </c:extLst>
                    <c:numCache>
                      <c:formatCode>General</c:formatCode>
                      <c:ptCount val="1"/>
                      <c:pt idx="0">
                        <c:v>4.4690000000000003</c:v>
                      </c:pt>
                    </c:numCache>
                  </c:numRef>
                </c:val>
                <c:extLst xmlns:c15="http://schemas.microsoft.com/office/drawing/2012/chart">
                  <c:ext xmlns:c16="http://schemas.microsoft.com/office/drawing/2014/chart" uri="{C3380CC4-5D6E-409C-BE32-E72D297353CC}">
                    <c16:uniqueId val="{0000000F-B4E9-4AE8-B30E-A7530A8773A8}"/>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'F1. Mobile'!$A$31</c15:sqref>
                        </c15:formulaRef>
                      </c:ext>
                    </c:extLst>
                    <c:strCache>
                      <c:ptCount val="1"/>
                      <c:pt idx="0">
                        <c:v>North East</c:v>
                      </c:pt>
                    </c:strCache>
                  </c:strRef>
                </c:tx>
                <c:spPr>
                  <a:solidFill>
                    <a:schemeClr val="accent4">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'F1. Mobile'!$B$16:$B$16</c15:sqref>
                        </c15:formulaRef>
                      </c:ext>
                    </c:extLst>
                    <c:numCache>
                      <c:formatCode>General</c:formatCode>
                      <c:ptCount val="1"/>
                      <c:pt idx="0">
                        <c:v>2004</c:v>
                      </c:pt>
                    </c:numCache>
                  </c:numRef>
                </c:cat>
                <c:val>
                  <c:numRef>
                    <c:extLst xmlns:c15="http://schemas.microsoft.com/office/drawing/2012/chart">
                      <c:ext xmlns:c15="http://schemas.microsoft.com/office/drawing/2012/chart" uri="{02D57815-91ED-43cb-92C2-25804820EDAC}">
                        <c15:formulaRef>
                          <c15:sqref>'F1. Mobile'!$B$31:$B$31</c15:sqref>
                        </c15:formulaRef>
                      </c:ext>
                    </c:extLst>
                    <c:numCache>
                      <c:formatCode>General</c:formatCode>
                      <c:ptCount val="1"/>
                      <c:pt idx="0">
                        <c:v>0.74199999999999999</c:v>
                      </c:pt>
                    </c:numCache>
                  </c:numRef>
                </c:val>
                <c:extLst xmlns:c15="http://schemas.microsoft.com/office/drawing/2012/chart">
                  <c:ext xmlns:c16="http://schemas.microsoft.com/office/drawing/2014/chart" uri="{C3380CC4-5D6E-409C-BE32-E72D297353CC}">
                    <c16:uniqueId val="{00000010-B4E9-4AE8-B30E-A7530A8773A8}"/>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'F1. Mobile'!$A$32</c15:sqref>
                        </c15:formulaRef>
                      </c:ext>
                    </c:extLst>
                    <c:strCache>
                      <c:ptCount val="1"/>
                      <c:pt idx="0">
                        <c:v>Orissa</c:v>
                      </c:pt>
                    </c:strCache>
                  </c:strRef>
                </c:tx>
                <c:spPr>
                  <a:solidFill>
                    <a:schemeClr val="accent5">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'F1. Mobile'!$B$16:$B$16</c15:sqref>
                        </c15:formulaRef>
                      </c:ext>
                    </c:extLst>
                    <c:numCache>
                      <c:formatCode>General</c:formatCode>
                      <c:ptCount val="1"/>
                      <c:pt idx="0">
                        <c:v>2004</c:v>
                      </c:pt>
                    </c:numCache>
                  </c:numRef>
                </c:cat>
                <c:val>
                  <c:numRef>
                    <c:extLst xmlns:c15="http://schemas.microsoft.com/office/drawing/2012/chart">
                      <c:ext xmlns:c15="http://schemas.microsoft.com/office/drawing/2012/chart" uri="{02D57815-91ED-43cb-92C2-25804820EDAC}">
                        <c15:formulaRef>
                          <c15:sqref>'F1. Mobile'!$B$32:$B$32</c15:sqref>
                        </c15:formulaRef>
                      </c:ext>
                    </c:extLst>
                    <c:numCache>
                      <c:formatCode>General</c:formatCode>
                      <c:ptCount val="1"/>
                      <c:pt idx="0">
                        <c:v>1.48</c:v>
                      </c:pt>
                    </c:numCache>
                  </c:numRef>
                </c:val>
                <c:extLst xmlns:c15="http://schemas.microsoft.com/office/drawing/2012/chart">
                  <c:ext xmlns:c16="http://schemas.microsoft.com/office/drawing/2014/chart" uri="{C3380CC4-5D6E-409C-BE32-E72D297353CC}">
                    <c16:uniqueId val="{00000011-B4E9-4AE8-B30E-A7530A8773A8}"/>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'F1. Mobile'!$A$33</c15:sqref>
                        </c15:formulaRef>
                      </c:ext>
                    </c:extLst>
                    <c:strCache>
                      <c:ptCount val="1"/>
                      <c:pt idx="0">
                        <c:v>Punjab</c:v>
                      </c:pt>
                    </c:strCache>
                  </c:strRef>
                </c:tx>
                <c:spPr>
                  <a:solidFill>
                    <a:schemeClr val="accent6">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'F1. Mobile'!$B$16:$B$16</c15:sqref>
                        </c15:formulaRef>
                      </c:ext>
                    </c:extLst>
                    <c:numCache>
                      <c:formatCode>General</c:formatCode>
                      <c:ptCount val="1"/>
                      <c:pt idx="0">
                        <c:v>2004</c:v>
                      </c:pt>
                    </c:numCache>
                  </c:numRef>
                </c:cat>
                <c:val>
                  <c:numRef>
                    <c:extLst xmlns:c15="http://schemas.microsoft.com/office/drawing/2012/chart">
                      <c:ext xmlns:c15="http://schemas.microsoft.com/office/drawing/2012/chart" uri="{02D57815-91ED-43cb-92C2-25804820EDAC}">
                        <c15:formulaRef>
                          <c15:sqref>'F1. Mobile'!$B$33:$B$33</c15:sqref>
                        </c15:formulaRef>
                      </c:ext>
                    </c:extLst>
                    <c:numCache>
                      <c:formatCode>General</c:formatCode>
                      <c:ptCount val="1"/>
                      <c:pt idx="0">
                        <c:v>13.058</c:v>
                      </c:pt>
                    </c:numCache>
                  </c:numRef>
                </c:val>
                <c:extLst xmlns:c15="http://schemas.microsoft.com/office/drawing/2012/chart">
                  <c:ext xmlns:c16="http://schemas.microsoft.com/office/drawing/2014/chart" uri="{C3380CC4-5D6E-409C-BE32-E72D297353CC}">
                    <c16:uniqueId val="{00000012-B4E9-4AE8-B30E-A7530A8773A8}"/>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'F1. Mobile'!$A$35</c15:sqref>
                        </c15:formulaRef>
                      </c:ext>
                    </c:extLst>
                    <c:strCache>
                      <c:ptCount val="1"/>
                      <c:pt idx="0">
                        <c:v>Tamilnadu-Chennai</c:v>
                      </c:pt>
                    </c:strCache>
                  </c:strRef>
                </c:tx>
                <c:spPr>
                  <a:solidFill>
                    <a:schemeClr val="accent2">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'F1. Mobile'!$B$16:$B$16</c15:sqref>
                        </c15:formulaRef>
                      </c:ext>
                    </c:extLst>
                    <c:numCache>
                      <c:formatCode>General</c:formatCode>
                      <c:ptCount val="1"/>
                      <c:pt idx="0">
                        <c:v>2004</c:v>
                      </c:pt>
                    </c:numCache>
                  </c:numRef>
                </c:cat>
                <c:val>
                  <c:numRef>
                    <c:extLst xmlns:c15="http://schemas.microsoft.com/office/drawing/2012/chart">
                      <c:ext xmlns:c15="http://schemas.microsoft.com/office/drawing/2012/chart" uri="{02D57815-91ED-43cb-92C2-25804820EDAC}">
                        <c15:formulaRef>
                          <c15:sqref>'F1. Mobile'!$B$35:$B$35</c15:sqref>
                        </c15:formulaRef>
                      </c:ext>
                    </c:extLst>
                    <c:numCache>
                      <c:formatCode>General</c:formatCode>
                      <c:ptCount val="1"/>
                      <c:pt idx="0">
                        <c:v>5.3940000000000001</c:v>
                      </c:pt>
                    </c:numCache>
                  </c:numRef>
                </c:val>
                <c:extLst xmlns:c15="http://schemas.microsoft.com/office/drawing/2012/chart">
                  <c:ext xmlns:c16="http://schemas.microsoft.com/office/drawing/2014/chart" uri="{C3380CC4-5D6E-409C-BE32-E72D297353CC}">
                    <c16:uniqueId val="{00000014-B4E9-4AE8-B30E-A7530A8773A8}"/>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'F1. Mobile'!$A$36</c15:sqref>
                        </c15:formulaRef>
                      </c:ext>
                    </c:extLst>
                    <c:strCache>
                      <c:ptCount val="1"/>
                      <c:pt idx="0">
                        <c:v>Uttaranchal</c:v>
                      </c:pt>
                    </c:strCache>
                  </c:strRef>
                </c:tx>
                <c:spPr>
                  <a:solidFill>
                    <a:schemeClr val="accent3">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'F1. Mobile'!$B$16:$B$16</c15:sqref>
                        </c15:formulaRef>
                      </c:ext>
                    </c:extLst>
                    <c:numCache>
                      <c:formatCode>General</c:formatCode>
                      <c:ptCount val="1"/>
                      <c:pt idx="0">
                        <c:v>2004</c:v>
                      </c:pt>
                    </c:numCache>
                  </c:numRef>
                </c:cat>
                <c:val>
                  <c:numRef>
                    <c:extLst xmlns:c15="http://schemas.microsoft.com/office/drawing/2012/chart">
                      <c:ext xmlns:c15="http://schemas.microsoft.com/office/drawing/2012/chart" uri="{02D57815-91ED-43cb-92C2-25804820EDAC}">
                        <c15:formulaRef>
                          <c15:sqref>'F1. Mobile'!$B$36:$B$36</c15:sqref>
                        </c15:formulaRef>
                      </c:ext>
                    </c:extLst>
                    <c:numCache>
                      <c:formatCode>General</c:formatCode>
                      <c:ptCount val="1"/>
                      <c:pt idx="0">
                        <c:v>1.454</c:v>
                      </c:pt>
                    </c:numCache>
                  </c:numRef>
                </c:val>
                <c:extLst xmlns:c15="http://schemas.microsoft.com/office/drawing/2012/chart">
                  <c:ext xmlns:c16="http://schemas.microsoft.com/office/drawing/2014/chart" uri="{C3380CC4-5D6E-409C-BE32-E72D297353CC}">
                    <c16:uniqueId val="{00000015-B4E9-4AE8-B30E-A7530A8773A8}"/>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'F1. Mobile'!$A$37</c15:sqref>
                        </c15:formulaRef>
                      </c:ext>
                    </c:extLst>
                    <c:strCache>
                      <c:ptCount val="1"/>
                      <c:pt idx="0">
                        <c:v>Uttar Pradesh</c:v>
                      </c:pt>
                    </c:strCache>
                  </c:strRef>
                </c:tx>
                <c:spPr>
                  <a:solidFill>
                    <a:schemeClr val="accent4">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'F1. Mobile'!$B$16:$B$16</c15:sqref>
                        </c15:formulaRef>
                      </c:ext>
                    </c:extLst>
                    <c:numCache>
                      <c:formatCode>General</c:formatCode>
                      <c:ptCount val="1"/>
                      <c:pt idx="0">
                        <c:v>2004</c:v>
                      </c:pt>
                    </c:numCache>
                  </c:numRef>
                </c:cat>
                <c:val>
                  <c:numRef>
                    <c:extLst xmlns:c15="http://schemas.microsoft.com/office/drawing/2012/chart">
                      <c:ext xmlns:c15="http://schemas.microsoft.com/office/drawing/2012/chart" uri="{02D57815-91ED-43cb-92C2-25804820EDAC}">
                        <c15:formulaRef>
                          <c15:sqref>'F1. Mobile'!$B$37:$B$37</c15:sqref>
                        </c15:formulaRef>
                      </c:ext>
                    </c:extLst>
                    <c:numCache>
                      <c:formatCode>General</c:formatCode>
                      <c:ptCount val="1"/>
                      <c:pt idx="0">
                        <c:v>2.1240000000000001</c:v>
                      </c:pt>
                    </c:numCache>
                  </c:numRef>
                </c:val>
                <c:extLst xmlns:c15="http://schemas.microsoft.com/office/drawing/2012/chart">
                  <c:ext xmlns:c16="http://schemas.microsoft.com/office/drawing/2014/chart" uri="{C3380CC4-5D6E-409C-BE32-E72D297353CC}">
                    <c16:uniqueId val="{00000004-B4E9-4AE8-B30E-A7530A8773A8}"/>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'F1. Mobile'!$A$38</c15:sqref>
                        </c15:formulaRef>
                      </c:ext>
                    </c:extLst>
                    <c:strCache>
                      <c:ptCount val="1"/>
                      <c:pt idx="0">
                        <c:v>West Bengal-Kolkata</c:v>
                      </c:pt>
                    </c:strCache>
                  </c:strRef>
                </c:tx>
                <c:spPr>
                  <a:solidFill>
                    <a:schemeClr val="accent5">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'F1. Mobile'!$B$16:$B$16</c15:sqref>
                        </c15:formulaRef>
                      </c:ext>
                    </c:extLst>
                    <c:numCache>
                      <c:formatCode>General</c:formatCode>
                      <c:ptCount val="1"/>
                      <c:pt idx="0">
                        <c:v>2004</c:v>
                      </c:pt>
                    </c:numCache>
                  </c:numRef>
                </c:cat>
                <c:val>
                  <c:numRef>
                    <c:extLst xmlns:c15="http://schemas.microsoft.com/office/drawing/2012/chart">
                      <c:ext xmlns:c15="http://schemas.microsoft.com/office/drawing/2012/chart" uri="{02D57815-91ED-43cb-92C2-25804820EDAC}">
                        <c15:formulaRef>
                          <c15:sqref>'F1. Mobile'!$B$38:$B$38</c15:sqref>
                        </c15:formulaRef>
                      </c:ext>
                    </c:extLst>
                    <c:numCache>
                      <c:formatCode>General</c:formatCode>
                      <c:ptCount val="1"/>
                      <c:pt idx="0">
                        <c:v>0.97699999999999998</c:v>
                      </c:pt>
                    </c:numCache>
                  </c:numRef>
                </c:val>
                <c:extLst xmlns:c15="http://schemas.microsoft.com/office/drawing/2012/chart">
                  <c:ext xmlns:c16="http://schemas.microsoft.com/office/drawing/2014/chart" uri="{C3380CC4-5D6E-409C-BE32-E72D297353CC}">
                    <c16:uniqueId val="{00000016-B4E9-4AE8-B30E-A7530A8773A8}"/>
                  </c:ext>
                </c:extLst>
              </c15:ser>
            </c15:filteredBarSeries>
          </c:ext>
        </c:extLst>
      </c:barChart>
      <c:catAx>
        <c:axId val="1627968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27973520"/>
        <c:crosses val="autoZero"/>
        <c:auto val="1"/>
        <c:lblAlgn val="ctr"/>
        <c:lblOffset val="100"/>
        <c:noMultiLvlLbl val="0"/>
      </c:catAx>
      <c:valAx>
        <c:axId val="1627973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Mobile connections per 100</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27968992"/>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'F2. Internet'!$A$6</c:f>
          <c:strCache>
            <c:ptCount val="1"/>
            <c:pt idx="0">
              <c:v>F2. Internet (Narrowband + Broadband) Subscribers (per thousand population)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6989266372336704E-2"/>
          <c:y val="0.121192662974028"/>
          <c:w val="0.90688859591298598"/>
          <c:h val="0.76984554383345005"/>
        </c:manualLayout>
      </c:layout>
      <c:barChart>
        <c:barDir val="col"/>
        <c:grouping val="clustered"/>
        <c:varyColors val="0"/>
        <c:ser>
          <c:idx val="0"/>
          <c:order val="0"/>
          <c:tx>
            <c:strRef>
              <c:f>'F2. Internet'!$A$10</c:f>
              <c:strCache>
                <c:ptCount val="1"/>
                <c:pt idx="0">
                  <c:v>Andhra Pradesh</c:v>
                </c:pt>
              </c:strCache>
            </c:strRef>
          </c:tx>
          <c:spPr>
            <a:solidFill>
              <a:schemeClr val="accent1"/>
            </a:solidFill>
            <a:ln>
              <a:noFill/>
            </a:ln>
            <a:effectLst/>
          </c:spPr>
          <c:invertIfNegative val="0"/>
          <c:cat>
            <c:numRef>
              <c:f>'F2. Internet'!$D$9</c:f>
              <c:numCache>
                <c:formatCode>General</c:formatCode>
                <c:ptCount val="1"/>
                <c:pt idx="0">
                  <c:v>2014</c:v>
                </c:pt>
              </c:numCache>
            </c:numRef>
          </c:cat>
          <c:val>
            <c:numRef>
              <c:f>'F2. Internet'!$D$10</c:f>
              <c:numCache>
                <c:formatCode>General</c:formatCode>
                <c:ptCount val="1"/>
                <c:pt idx="0">
                  <c:v>202.52925918824047</c:v>
                </c:pt>
              </c:numCache>
            </c:numRef>
          </c:val>
          <c:extLst>
            <c:ext xmlns:c16="http://schemas.microsoft.com/office/drawing/2014/chart" uri="{C3380CC4-5D6E-409C-BE32-E72D297353CC}">
              <c16:uniqueId val="{00000000-CD17-490A-BDBA-16E14E891C14}"/>
            </c:ext>
          </c:extLst>
        </c:ser>
        <c:ser>
          <c:idx val="1"/>
          <c:order val="1"/>
          <c:tx>
            <c:strRef>
              <c:f>'F2. Internet'!$A$11</c:f>
              <c:strCache>
                <c:ptCount val="1"/>
                <c:pt idx="0">
                  <c:v>Assam</c:v>
                </c:pt>
              </c:strCache>
            </c:strRef>
          </c:tx>
          <c:spPr>
            <a:solidFill>
              <a:schemeClr val="accent2"/>
            </a:solidFill>
            <a:ln>
              <a:noFill/>
            </a:ln>
            <a:effectLst/>
          </c:spPr>
          <c:invertIfNegative val="0"/>
          <c:cat>
            <c:numRef>
              <c:f>'F2. Internet'!$D$9</c:f>
              <c:numCache>
                <c:formatCode>General</c:formatCode>
                <c:ptCount val="1"/>
                <c:pt idx="0">
                  <c:v>2014</c:v>
                </c:pt>
              </c:numCache>
            </c:numRef>
          </c:cat>
          <c:val>
            <c:numRef>
              <c:f>'F2. Internet'!$D$11</c:f>
              <c:numCache>
                <c:formatCode>General</c:formatCode>
                <c:ptCount val="1"/>
                <c:pt idx="0">
                  <c:v>126.10868564060054</c:v>
                </c:pt>
              </c:numCache>
            </c:numRef>
          </c:val>
          <c:extLst>
            <c:ext xmlns:c16="http://schemas.microsoft.com/office/drawing/2014/chart" uri="{C3380CC4-5D6E-409C-BE32-E72D297353CC}">
              <c16:uniqueId val="{00000001-CD17-490A-BDBA-16E14E891C14}"/>
            </c:ext>
          </c:extLst>
        </c:ser>
        <c:ser>
          <c:idx val="2"/>
          <c:order val="2"/>
          <c:tx>
            <c:strRef>
              <c:f>'F2. Internet'!$A$12</c:f>
              <c:strCache>
                <c:ptCount val="1"/>
                <c:pt idx="0">
                  <c:v>Bihar</c:v>
                </c:pt>
              </c:strCache>
            </c:strRef>
          </c:tx>
          <c:spPr>
            <a:solidFill>
              <a:schemeClr val="accent3"/>
            </a:solidFill>
            <a:ln>
              <a:noFill/>
            </a:ln>
            <a:effectLst/>
          </c:spPr>
          <c:invertIfNegative val="0"/>
          <c:cat>
            <c:numRef>
              <c:f>'F2. Internet'!$D$9</c:f>
              <c:numCache>
                <c:formatCode>General</c:formatCode>
                <c:ptCount val="1"/>
                <c:pt idx="0">
                  <c:v>2014</c:v>
                </c:pt>
              </c:numCache>
            </c:numRef>
          </c:cat>
          <c:val>
            <c:numRef>
              <c:f>'F2. Internet'!$D$12</c:f>
              <c:numCache>
                <c:formatCode>General</c:formatCode>
                <c:ptCount val="1"/>
                <c:pt idx="0">
                  <c:v>107.23921252569524</c:v>
                </c:pt>
              </c:numCache>
            </c:numRef>
          </c:val>
          <c:extLst>
            <c:ext xmlns:c16="http://schemas.microsoft.com/office/drawing/2014/chart" uri="{C3380CC4-5D6E-409C-BE32-E72D297353CC}">
              <c16:uniqueId val="{00000002-CD17-490A-BDBA-16E14E891C14}"/>
            </c:ext>
          </c:extLst>
        </c:ser>
        <c:ser>
          <c:idx val="3"/>
          <c:order val="3"/>
          <c:tx>
            <c:strRef>
              <c:f>'F2. Internet'!$A$13</c:f>
              <c:strCache>
                <c:ptCount val="1"/>
                <c:pt idx="0">
                  <c:v>Kerala</c:v>
                </c:pt>
              </c:strCache>
            </c:strRef>
          </c:tx>
          <c:spPr>
            <a:solidFill>
              <a:schemeClr val="accent4"/>
            </a:solidFill>
            <a:ln>
              <a:noFill/>
            </a:ln>
            <a:effectLst/>
          </c:spPr>
          <c:invertIfNegative val="0"/>
          <c:cat>
            <c:numRef>
              <c:f>'F2. Internet'!$D$9</c:f>
              <c:numCache>
                <c:formatCode>General</c:formatCode>
                <c:ptCount val="1"/>
                <c:pt idx="0">
                  <c:v>2014</c:v>
                </c:pt>
              </c:numCache>
            </c:numRef>
          </c:cat>
          <c:val>
            <c:numRef>
              <c:f>'F2. Internet'!$D$13</c:f>
              <c:numCache>
                <c:formatCode>General</c:formatCode>
                <c:ptCount val="1"/>
                <c:pt idx="0">
                  <c:v>321.71336216439607</c:v>
                </c:pt>
              </c:numCache>
            </c:numRef>
          </c:val>
          <c:extLst>
            <c:ext xmlns:c16="http://schemas.microsoft.com/office/drawing/2014/chart" uri="{C3380CC4-5D6E-409C-BE32-E72D297353CC}">
              <c16:uniqueId val="{00000003-CD17-490A-BDBA-16E14E891C14}"/>
            </c:ext>
          </c:extLst>
        </c:ser>
        <c:ser>
          <c:idx val="4"/>
          <c:order val="4"/>
          <c:tx>
            <c:strRef>
              <c:f>'F2. Internet'!$A$14</c:f>
              <c:strCache>
                <c:ptCount val="1"/>
                <c:pt idx="0">
                  <c:v>Rajasthan</c:v>
                </c:pt>
              </c:strCache>
            </c:strRef>
          </c:tx>
          <c:spPr>
            <a:solidFill>
              <a:schemeClr val="accent5"/>
            </a:solidFill>
            <a:ln>
              <a:noFill/>
            </a:ln>
            <a:effectLst/>
          </c:spPr>
          <c:invertIfNegative val="0"/>
          <c:cat>
            <c:numRef>
              <c:f>'F2. Internet'!$D$9</c:f>
              <c:numCache>
                <c:formatCode>General</c:formatCode>
                <c:ptCount val="1"/>
                <c:pt idx="0">
                  <c:v>2014</c:v>
                </c:pt>
              </c:numCache>
            </c:numRef>
          </c:cat>
          <c:val>
            <c:numRef>
              <c:f>'F2. Internet'!$D$14</c:f>
              <c:numCache>
                <c:formatCode>General</c:formatCode>
                <c:ptCount val="1"/>
                <c:pt idx="0">
                  <c:v>173.45134374441344</c:v>
                </c:pt>
              </c:numCache>
            </c:numRef>
          </c:val>
          <c:extLst>
            <c:ext xmlns:c16="http://schemas.microsoft.com/office/drawing/2014/chart" uri="{C3380CC4-5D6E-409C-BE32-E72D297353CC}">
              <c16:uniqueId val="{00000004-CD17-490A-BDBA-16E14E891C14}"/>
            </c:ext>
          </c:extLst>
        </c:ser>
        <c:dLbls>
          <c:showLegendKey val="0"/>
          <c:showVal val="0"/>
          <c:showCatName val="0"/>
          <c:showSerName val="0"/>
          <c:showPercent val="0"/>
          <c:showBubbleSize val="0"/>
        </c:dLbls>
        <c:gapWidth val="219"/>
        <c:overlap val="-27"/>
        <c:axId val="1628021936"/>
        <c:axId val="1628026464"/>
      </c:barChart>
      <c:catAx>
        <c:axId val="1628021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28026464"/>
        <c:crosses val="autoZero"/>
        <c:auto val="1"/>
        <c:lblAlgn val="ctr"/>
        <c:lblOffset val="100"/>
        <c:noMultiLvlLbl val="0"/>
      </c:catAx>
      <c:valAx>
        <c:axId val="1628026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Subscribers/thousand population</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2802193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'F2. Internet'!$A$17</c:f>
          <c:strCache>
            <c:ptCount val="1"/>
            <c:pt idx="0">
              <c:v>F2. Number of subscriptions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1958361626814999E-2"/>
          <c:y val="0.121192662974028"/>
          <c:w val="0.92189484938235899"/>
          <c:h val="0.77129083521036601"/>
        </c:manualLayout>
      </c:layout>
      <c:lineChart>
        <c:grouping val="standard"/>
        <c:varyColors val="0"/>
        <c:ser>
          <c:idx val="3"/>
          <c:order val="3"/>
          <c:tx>
            <c:strRef>
              <c:f>'F2. Internet'!$A$22</c:f>
              <c:strCache>
                <c:ptCount val="1"/>
                <c:pt idx="0">
                  <c:v>Andhra Pradesh</c:v>
                </c:pt>
              </c:strCache>
              <c:extLst xmlns:c15="http://schemas.microsoft.com/office/drawing/2012/chart"/>
            </c:strRef>
          </c:tx>
          <c:spPr>
            <a:ln w="28575" cap="rnd">
              <a:solidFill>
                <a:schemeClr val="accent4"/>
              </a:solidFill>
              <a:round/>
            </a:ln>
            <a:effectLst/>
          </c:spPr>
          <c:marker>
            <c:symbol val="none"/>
          </c:marker>
          <c:cat>
            <c:numRef>
              <c:f>'F2. Internet'!$B$19:$C$19</c:f>
              <c:numCache>
                <c:formatCode>General</c:formatCode>
                <c:ptCount val="2"/>
                <c:pt idx="0">
                  <c:v>2002</c:v>
                </c:pt>
                <c:pt idx="1">
                  <c:v>2003</c:v>
                </c:pt>
              </c:numCache>
              <c:extLst xmlns:c15="http://schemas.microsoft.com/office/drawing/2012/chart"/>
            </c:numRef>
          </c:cat>
          <c:val>
            <c:numRef>
              <c:f>'F2. Internet'!$B$22:$C$22</c:f>
              <c:numCache>
                <c:formatCode>General</c:formatCode>
                <c:ptCount val="2"/>
                <c:pt idx="0">
                  <c:v>234571</c:v>
                </c:pt>
                <c:pt idx="1">
                  <c:v>219218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2DD8-4284-B749-5B1AB2BE4742}"/>
            </c:ext>
          </c:extLst>
        </c:ser>
        <c:ser>
          <c:idx val="4"/>
          <c:order val="4"/>
          <c:tx>
            <c:strRef>
              <c:f>'F2. Internet'!$A$23</c:f>
              <c:strCache>
                <c:ptCount val="1"/>
                <c:pt idx="0">
                  <c:v>Assam</c:v>
                </c:pt>
              </c:strCache>
            </c:strRef>
          </c:tx>
          <c:spPr>
            <a:ln w="28575" cap="rnd">
              <a:solidFill>
                <a:schemeClr val="accent5"/>
              </a:solidFill>
              <a:round/>
            </a:ln>
            <a:effectLst/>
          </c:spPr>
          <c:marker>
            <c:symbol val="none"/>
          </c:marker>
          <c:cat>
            <c:numRef>
              <c:f>'F2. Internet'!$B$19:$C$19</c:f>
              <c:numCache>
                <c:formatCode>General</c:formatCode>
                <c:ptCount val="2"/>
                <c:pt idx="0">
                  <c:v>2002</c:v>
                </c:pt>
                <c:pt idx="1">
                  <c:v>2003</c:v>
                </c:pt>
              </c:numCache>
            </c:numRef>
          </c:cat>
          <c:val>
            <c:numRef>
              <c:f>'F2. Internet'!$B$23:$C$23</c:f>
              <c:numCache>
                <c:formatCode>General</c:formatCode>
                <c:ptCount val="2"/>
                <c:pt idx="0">
                  <c:v>9899</c:v>
                </c:pt>
                <c:pt idx="1">
                  <c:v>14440</c:v>
                </c:pt>
              </c:numCache>
            </c:numRef>
          </c:val>
          <c:smooth val="0"/>
          <c:extLst>
            <c:ext xmlns:c16="http://schemas.microsoft.com/office/drawing/2014/chart" uri="{C3380CC4-5D6E-409C-BE32-E72D297353CC}">
              <c16:uniqueId val="{00000000-2DD8-4284-B749-5B1AB2BE4742}"/>
            </c:ext>
          </c:extLst>
        </c:ser>
        <c:ser>
          <c:idx val="5"/>
          <c:order val="5"/>
          <c:tx>
            <c:strRef>
              <c:f>'F2. Internet'!$A$24</c:f>
              <c:strCache>
                <c:ptCount val="1"/>
                <c:pt idx="0">
                  <c:v>Bihar</c:v>
                </c:pt>
              </c:strCache>
            </c:strRef>
          </c:tx>
          <c:spPr>
            <a:ln w="28575" cap="rnd">
              <a:solidFill>
                <a:schemeClr val="accent6"/>
              </a:solidFill>
              <a:round/>
            </a:ln>
            <a:effectLst/>
          </c:spPr>
          <c:marker>
            <c:symbol val="none"/>
          </c:marker>
          <c:cat>
            <c:numRef>
              <c:f>'F2. Internet'!$B$19:$C$19</c:f>
              <c:numCache>
                <c:formatCode>General</c:formatCode>
                <c:ptCount val="2"/>
                <c:pt idx="0">
                  <c:v>2002</c:v>
                </c:pt>
                <c:pt idx="1">
                  <c:v>2003</c:v>
                </c:pt>
              </c:numCache>
            </c:numRef>
          </c:cat>
          <c:val>
            <c:numRef>
              <c:f>'F2. Internet'!$B$24:$C$24</c:f>
              <c:numCache>
                <c:formatCode>General</c:formatCode>
                <c:ptCount val="2"/>
                <c:pt idx="0">
                  <c:v>11999</c:v>
                </c:pt>
                <c:pt idx="1">
                  <c:v>18895</c:v>
                </c:pt>
              </c:numCache>
            </c:numRef>
          </c:val>
          <c:smooth val="0"/>
          <c:extLst>
            <c:ext xmlns:c16="http://schemas.microsoft.com/office/drawing/2014/chart" uri="{C3380CC4-5D6E-409C-BE32-E72D297353CC}">
              <c16:uniqueId val="{00000001-2DD8-4284-B749-5B1AB2BE4742}"/>
            </c:ext>
          </c:extLst>
        </c:ser>
        <c:ser>
          <c:idx val="15"/>
          <c:order val="15"/>
          <c:tx>
            <c:strRef>
              <c:f>'F2. Internet'!$A$34</c:f>
              <c:strCache>
                <c:ptCount val="1"/>
                <c:pt idx="0">
                  <c:v>Kerala</c:v>
                </c:pt>
              </c:strCache>
            </c:strRef>
          </c:tx>
          <c:spPr>
            <a:ln w="28575" cap="rnd">
              <a:solidFill>
                <a:schemeClr val="accent4">
                  <a:lumMod val="80000"/>
                  <a:lumOff val="20000"/>
                </a:schemeClr>
              </a:solidFill>
              <a:round/>
            </a:ln>
            <a:effectLst/>
          </c:spPr>
          <c:marker>
            <c:symbol val="none"/>
          </c:marker>
          <c:cat>
            <c:numRef>
              <c:f>'F2. Internet'!$B$19:$C$19</c:f>
              <c:numCache>
                <c:formatCode>General</c:formatCode>
                <c:ptCount val="2"/>
                <c:pt idx="0">
                  <c:v>2002</c:v>
                </c:pt>
                <c:pt idx="1">
                  <c:v>2003</c:v>
                </c:pt>
              </c:numCache>
            </c:numRef>
          </c:cat>
          <c:val>
            <c:numRef>
              <c:f>'F2. Internet'!$B$34:$C$34</c:f>
              <c:numCache>
                <c:formatCode>General</c:formatCode>
                <c:ptCount val="2"/>
                <c:pt idx="0">
                  <c:v>109170</c:v>
                </c:pt>
                <c:pt idx="1">
                  <c:v>136458</c:v>
                </c:pt>
              </c:numCache>
            </c:numRef>
          </c:val>
          <c:smooth val="0"/>
          <c:extLst>
            <c:ext xmlns:c16="http://schemas.microsoft.com/office/drawing/2014/chart" uri="{C3380CC4-5D6E-409C-BE32-E72D297353CC}">
              <c16:uniqueId val="{00000003-2DD8-4284-B749-5B1AB2BE4742}"/>
            </c:ext>
          </c:extLst>
        </c:ser>
        <c:ser>
          <c:idx val="25"/>
          <c:order val="25"/>
          <c:tx>
            <c:strRef>
              <c:f>'F2. Internet'!$A$44</c:f>
              <c:strCache>
                <c:ptCount val="1"/>
                <c:pt idx="0">
                  <c:v>Rajasthan</c:v>
                </c:pt>
              </c:strCache>
              <c:extLst xmlns:c15="http://schemas.microsoft.com/office/drawing/2012/chart"/>
            </c:strRef>
          </c:tx>
          <c:spPr>
            <a:ln w="28575" cap="rnd">
              <a:solidFill>
                <a:schemeClr val="accent2">
                  <a:lumMod val="60000"/>
                  <a:lumOff val="40000"/>
                </a:schemeClr>
              </a:solidFill>
              <a:round/>
            </a:ln>
            <a:effectLst/>
          </c:spPr>
          <c:marker>
            <c:symbol val="none"/>
          </c:marker>
          <c:cat>
            <c:numRef>
              <c:f>'F2. Internet'!$B$19:$C$19</c:f>
              <c:numCache>
                <c:formatCode>General</c:formatCode>
                <c:ptCount val="2"/>
                <c:pt idx="0">
                  <c:v>2002</c:v>
                </c:pt>
                <c:pt idx="1">
                  <c:v>2003</c:v>
                </c:pt>
              </c:numCache>
              <c:extLst xmlns:c15="http://schemas.microsoft.com/office/drawing/2012/chart"/>
            </c:numRef>
          </c:cat>
          <c:val>
            <c:numRef>
              <c:f>'F2. Internet'!$B$44:$C$44</c:f>
              <c:numCache>
                <c:formatCode>General</c:formatCode>
                <c:ptCount val="2"/>
                <c:pt idx="0">
                  <c:v>102588</c:v>
                </c:pt>
                <c:pt idx="1">
                  <c:v>121322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B-2DD8-4284-B749-5B1AB2BE4742}"/>
            </c:ext>
          </c:extLst>
        </c:ser>
        <c:dLbls>
          <c:showLegendKey val="0"/>
          <c:showVal val="0"/>
          <c:showCatName val="0"/>
          <c:showSerName val="0"/>
          <c:showPercent val="0"/>
          <c:showBubbleSize val="0"/>
        </c:dLbls>
        <c:smooth val="0"/>
        <c:axId val="1627397984"/>
        <c:axId val="1643086656"/>
        <c:extLst>
          <c:ext xmlns:c15="http://schemas.microsoft.com/office/drawing/2012/chart" uri="{02D57815-91ED-43cb-92C2-25804820EDAC}">
            <c15:filteredLineSeries>
              <c15:ser>
                <c:idx val="0"/>
                <c:order val="0"/>
                <c:tx>
                  <c:strRef>
                    <c:extLst>
                      <c:ext uri="{02D57815-91ED-43cb-92C2-25804820EDAC}">
                        <c15:formulaRef>
                          <c15:sqref>'F2. Internet'!$A$19</c15:sqref>
                        </c15:formulaRef>
                      </c:ext>
                    </c:extLst>
                    <c:strCache>
                      <c:ptCount val="1"/>
                      <c:pt idx="0">
                        <c:v>States/UTs</c:v>
                      </c:pt>
                    </c:strCache>
                  </c:strRef>
                </c:tx>
                <c:spPr>
                  <a:ln w="28575" cap="rnd">
                    <a:solidFill>
                      <a:schemeClr val="accent1"/>
                    </a:solidFill>
                    <a:round/>
                  </a:ln>
                  <a:effectLst/>
                </c:spPr>
                <c:marker>
                  <c:symbol val="none"/>
                </c:marker>
                <c:cat>
                  <c:numRef>
                    <c:extLst>
                      <c:ext uri="{02D57815-91ED-43cb-92C2-25804820EDAC}">
                        <c15:formulaRef>
                          <c15:sqref>'F2. Internet'!$B$19:$C$19</c15:sqref>
                        </c15:formulaRef>
                      </c:ext>
                    </c:extLst>
                    <c:numCache>
                      <c:formatCode>General</c:formatCode>
                      <c:ptCount val="2"/>
                      <c:pt idx="0">
                        <c:v>2002</c:v>
                      </c:pt>
                      <c:pt idx="1">
                        <c:v>2003</c:v>
                      </c:pt>
                    </c:numCache>
                  </c:numRef>
                </c:cat>
                <c:val>
                  <c:numRef>
                    <c:extLst>
                      <c:ext uri="{02D57815-91ED-43cb-92C2-25804820EDAC}">
                        <c15:formulaRef>
                          <c15:sqref>'F2. Internet'!$B$19:$C$19</c15:sqref>
                        </c15:formulaRef>
                      </c:ext>
                    </c:extLst>
                    <c:numCache>
                      <c:formatCode>General</c:formatCode>
                      <c:ptCount val="2"/>
                      <c:pt idx="0">
                        <c:v>2002</c:v>
                      </c:pt>
                      <c:pt idx="1">
                        <c:v>2003</c:v>
                      </c:pt>
                    </c:numCache>
                  </c:numRef>
                </c:val>
                <c:smooth val="0"/>
                <c:extLst>
                  <c:ext xmlns:c16="http://schemas.microsoft.com/office/drawing/2014/chart" uri="{C3380CC4-5D6E-409C-BE32-E72D297353CC}">
                    <c16:uniqueId val="{00000007-2DD8-4284-B749-5B1AB2BE4742}"/>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'F2. Internet'!$A$20</c15:sqref>
                        </c15:formulaRef>
                      </c:ext>
                    </c:extLst>
                    <c:strCache>
                      <c:ptCount val="1"/>
                      <c:pt idx="0">
                        <c:v>Andaman &amp; Nicobar Islands</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Internet'!$B$20:$C$20</c15:sqref>
                        </c15:formulaRef>
                      </c:ext>
                    </c:extLst>
                    <c:numCache>
                      <c:formatCode>General</c:formatCode>
                      <c:ptCount val="2"/>
                      <c:pt idx="0">
                        <c:v>703</c:v>
                      </c:pt>
                      <c:pt idx="1">
                        <c:v>1112</c:v>
                      </c:pt>
                    </c:numCache>
                  </c:numRef>
                </c:val>
                <c:smooth val="0"/>
                <c:extLst xmlns:c15="http://schemas.microsoft.com/office/drawing/2012/chart">
                  <c:ext xmlns:c16="http://schemas.microsoft.com/office/drawing/2014/chart" uri="{C3380CC4-5D6E-409C-BE32-E72D297353CC}">
                    <c16:uniqueId val="{00000008-2DD8-4284-B749-5B1AB2BE4742}"/>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'F2. Internet'!$A$21</c15:sqref>
                        </c15:formulaRef>
                      </c:ext>
                    </c:extLst>
                    <c:strCache>
                      <c:ptCount val="1"/>
                      <c:pt idx="0">
                        <c:v>Arunachal Pradesh</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Internet'!$B$21:$C$21</c15:sqref>
                        </c15:formulaRef>
                      </c:ext>
                    </c:extLst>
                    <c:numCache>
                      <c:formatCode>General</c:formatCode>
                      <c:ptCount val="2"/>
                      <c:pt idx="0">
                        <c:v>380</c:v>
                      </c:pt>
                      <c:pt idx="1">
                        <c:v>1010</c:v>
                      </c:pt>
                    </c:numCache>
                  </c:numRef>
                </c:val>
                <c:smooth val="0"/>
                <c:extLst xmlns:c15="http://schemas.microsoft.com/office/drawing/2012/chart">
                  <c:ext xmlns:c16="http://schemas.microsoft.com/office/drawing/2014/chart" uri="{C3380CC4-5D6E-409C-BE32-E72D297353CC}">
                    <c16:uniqueId val="{00000009-2DD8-4284-B749-5B1AB2BE4742}"/>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'F2. Internet'!$A$25</c15:sqref>
                        </c15:formulaRef>
                      </c:ext>
                    </c:extLst>
                    <c:strCache>
                      <c:ptCount val="1"/>
                      <c:pt idx="0">
                        <c:v>Chandigarh</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Internet'!$B$25:$C$25</c15:sqref>
                        </c15:formulaRef>
                      </c:ext>
                    </c:extLst>
                    <c:numCache>
                      <c:formatCode>General</c:formatCode>
                      <c:ptCount val="2"/>
                      <c:pt idx="0">
                        <c:v>60228</c:v>
                      </c:pt>
                      <c:pt idx="1">
                        <c:v>38458</c:v>
                      </c:pt>
                    </c:numCache>
                  </c:numRef>
                </c:val>
                <c:smooth val="0"/>
                <c:extLst xmlns:c15="http://schemas.microsoft.com/office/drawing/2012/chart">
                  <c:ext xmlns:c16="http://schemas.microsoft.com/office/drawing/2014/chart" uri="{C3380CC4-5D6E-409C-BE32-E72D297353CC}">
                    <c16:uniqueId val="{00000002-2DD8-4284-B749-5B1AB2BE4742}"/>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'F2. Internet'!$A$26</c15:sqref>
                        </c15:formulaRef>
                      </c:ext>
                    </c:extLst>
                    <c:strCache>
                      <c:ptCount val="1"/>
                      <c:pt idx="0">
                        <c:v>Chhatisgarh</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Internet'!$B$26:$C$26</c15:sqref>
                        </c15:formulaRef>
                      </c:ext>
                    </c:extLst>
                    <c:numCache>
                      <c:formatCode>General</c:formatCode>
                      <c:ptCount val="2"/>
                      <c:pt idx="0">
                        <c:v>7827</c:v>
                      </c:pt>
                      <c:pt idx="1">
                        <c:v>9275</c:v>
                      </c:pt>
                    </c:numCache>
                  </c:numRef>
                </c:val>
                <c:smooth val="0"/>
                <c:extLst xmlns:c15="http://schemas.microsoft.com/office/drawing/2012/chart">
                  <c:ext xmlns:c16="http://schemas.microsoft.com/office/drawing/2014/chart" uri="{C3380CC4-5D6E-409C-BE32-E72D297353CC}">
                    <c16:uniqueId val="{0000000B-2DD8-4284-B749-5B1AB2BE4742}"/>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'F2. Internet'!$A$27</c15:sqref>
                        </c15:formulaRef>
                      </c:ext>
                    </c:extLst>
                    <c:strCache>
                      <c:ptCount val="1"/>
                      <c:pt idx="0">
                        <c:v>Goa</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Internet'!$B$27:$C$27</c15:sqref>
                        </c15:formulaRef>
                      </c:ext>
                    </c:extLst>
                    <c:numCache>
                      <c:formatCode>General</c:formatCode>
                      <c:ptCount val="2"/>
                      <c:pt idx="0">
                        <c:v>17494</c:v>
                      </c:pt>
                      <c:pt idx="1">
                        <c:v>19449</c:v>
                      </c:pt>
                    </c:numCache>
                  </c:numRef>
                </c:val>
                <c:smooth val="0"/>
                <c:extLst xmlns:c15="http://schemas.microsoft.com/office/drawing/2012/chart">
                  <c:ext xmlns:c16="http://schemas.microsoft.com/office/drawing/2014/chart" uri="{C3380CC4-5D6E-409C-BE32-E72D297353CC}">
                    <c16:uniqueId val="{0000000C-2DD8-4284-B749-5B1AB2BE4742}"/>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'F2. Internet'!$A$28</c15:sqref>
                        </c15:formulaRef>
                      </c:ext>
                    </c:extLst>
                    <c:strCache>
                      <c:ptCount val="1"/>
                      <c:pt idx="0">
                        <c:v>Gujarat</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Internet'!$B$28:$C$28</c15:sqref>
                        </c15:formulaRef>
                      </c:ext>
                    </c:extLst>
                    <c:numCache>
                      <c:formatCode>General</c:formatCode>
                      <c:ptCount val="2"/>
                      <c:pt idx="0">
                        <c:v>153515</c:v>
                      </c:pt>
                      <c:pt idx="1">
                        <c:v>195072</c:v>
                      </c:pt>
                    </c:numCache>
                  </c:numRef>
                </c:val>
                <c:smooth val="0"/>
                <c:extLst xmlns:c15="http://schemas.microsoft.com/office/drawing/2012/chart">
                  <c:ext xmlns:c16="http://schemas.microsoft.com/office/drawing/2014/chart" uri="{C3380CC4-5D6E-409C-BE32-E72D297353CC}">
                    <c16:uniqueId val="{0000000D-2DD8-4284-B749-5B1AB2BE4742}"/>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'F2. Internet'!$A$29</c15:sqref>
                        </c15:formulaRef>
                      </c:ext>
                    </c:extLst>
                    <c:strCache>
                      <c:ptCount val="1"/>
                      <c:pt idx="0">
                        <c:v>Haryana</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Internet'!$B$29:$C$29</c15:sqref>
                        </c15:formulaRef>
                      </c:ext>
                    </c:extLst>
                    <c:numCache>
                      <c:formatCode>General</c:formatCode>
                      <c:ptCount val="2"/>
                      <c:pt idx="0">
                        <c:v>12116</c:v>
                      </c:pt>
                      <c:pt idx="1">
                        <c:v>17015</c:v>
                      </c:pt>
                    </c:numCache>
                  </c:numRef>
                </c:val>
                <c:smooth val="0"/>
                <c:extLst xmlns:c15="http://schemas.microsoft.com/office/drawing/2012/chart">
                  <c:ext xmlns:c16="http://schemas.microsoft.com/office/drawing/2014/chart" uri="{C3380CC4-5D6E-409C-BE32-E72D297353CC}">
                    <c16:uniqueId val="{0000000E-2DD8-4284-B749-5B1AB2BE4742}"/>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'F2. Internet'!$A$30</c15:sqref>
                        </c15:formulaRef>
                      </c:ext>
                    </c:extLst>
                    <c:strCache>
                      <c:ptCount val="1"/>
                      <c:pt idx="0">
                        <c:v>Himachal Pradesh</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Internet'!$B$30:$C$30</c15:sqref>
                        </c15:formulaRef>
                      </c:ext>
                    </c:extLst>
                    <c:numCache>
                      <c:formatCode>General</c:formatCode>
                      <c:ptCount val="2"/>
                      <c:pt idx="0">
                        <c:v>3483</c:v>
                      </c:pt>
                      <c:pt idx="1">
                        <c:v>6410</c:v>
                      </c:pt>
                    </c:numCache>
                  </c:numRef>
                </c:val>
                <c:smooth val="0"/>
                <c:extLst xmlns:c15="http://schemas.microsoft.com/office/drawing/2012/chart">
                  <c:ext xmlns:c16="http://schemas.microsoft.com/office/drawing/2014/chart" uri="{C3380CC4-5D6E-409C-BE32-E72D297353CC}">
                    <c16:uniqueId val="{0000000F-2DD8-4284-B749-5B1AB2BE4742}"/>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'F2. Internet'!$A$31</c15:sqref>
                        </c15:formulaRef>
                      </c:ext>
                    </c:extLst>
                    <c:strCache>
                      <c:ptCount val="1"/>
                      <c:pt idx="0">
                        <c:v>Jammu &amp; Kashmir</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Internet'!$B$31:$C$31</c15:sqref>
                        </c15:formulaRef>
                      </c:ext>
                    </c:extLst>
                    <c:numCache>
                      <c:formatCode>General</c:formatCode>
                      <c:ptCount val="2"/>
                      <c:pt idx="1">
                        <c:v>10235</c:v>
                      </c:pt>
                    </c:numCache>
                  </c:numRef>
                </c:val>
                <c:smooth val="0"/>
                <c:extLst xmlns:c15="http://schemas.microsoft.com/office/drawing/2012/chart">
                  <c:ext xmlns:c16="http://schemas.microsoft.com/office/drawing/2014/chart" uri="{C3380CC4-5D6E-409C-BE32-E72D297353CC}">
                    <c16:uniqueId val="{00000010-2DD8-4284-B749-5B1AB2BE4742}"/>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'F2. Internet'!$A$32</c15:sqref>
                        </c15:formulaRef>
                      </c:ext>
                    </c:extLst>
                    <c:strCache>
                      <c:ptCount val="1"/>
                      <c:pt idx="0">
                        <c:v>Jharkhand</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Internet'!$B$32:$C$32</c15:sqref>
                        </c15:formulaRef>
                      </c:ext>
                    </c:extLst>
                    <c:numCache>
                      <c:formatCode>General</c:formatCode>
                      <c:ptCount val="2"/>
                      <c:pt idx="0">
                        <c:v>11386</c:v>
                      </c:pt>
                      <c:pt idx="1">
                        <c:v>14199</c:v>
                      </c:pt>
                    </c:numCache>
                  </c:numRef>
                </c:val>
                <c:smooth val="0"/>
                <c:extLst xmlns:c15="http://schemas.microsoft.com/office/drawing/2012/chart">
                  <c:ext xmlns:c16="http://schemas.microsoft.com/office/drawing/2014/chart" uri="{C3380CC4-5D6E-409C-BE32-E72D297353CC}">
                    <c16:uniqueId val="{00000011-2DD8-4284-B749-5B1AB2BE4742}"/>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'F2. Internet'!$A$33</c15:sqref>
                        </c15:formulaRef>
                      </c:ext>
                    </c:extLst>
                    <c:strCache>
                      <c:ptCount val="1"/>
                      <c:pt idx="0">
                        <c:v>Karnataka</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Internet'!$B$33:$C$33</c15:sqref>
                        </c15:formulaRef>
                      </c:ext>
                    </c:extLst>
                    <c:numCache>
                      <c:formatCode>General</c:formatCode>
                      <c:ptCount val="2"/>
                      <c:pt idx="0">
                        <c:v>263020</c:v>
                      </c:pt>
                      <c:pt idx="1">
                        <c:v>259121</c:v>
                      </c:pt>
                    </c:numCache>
                  </c:numRef>
                </c:val>
                <c:smooth val="0"/>
                <c:extLst xmlns:c15="http://schemas.microsoft.com/office/drawing/2012/chart">
                  <c:ext xmlns:c16="http://schemas.microsoft.com/office/drawing/2014/chart" uri="{C3380CC4-5D6E-409C-BE32-E72D297353CC}">
                    <c16:uniqueId val="{00000012-2DD8-4284-B749-5B1AB2BE4742}"/>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'F2. Internet'!$A$35</c15:sqref>
                        </c15:formulaRef>
                      </c:ext>
                    </c:extLst>
                    <c:strCache>
                      <c:ptCount val="1"/>
                      <c:pt idx="0">
                        <c:v>Mizoram</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Internet'!$B$35:$C$35</c15:sqref>
                        </c15:formulaRef>
                      </c:ext>
                    </c:extLst>
                    <c:numCache>
                      <c:formatCode>General</c:formatCode>
                      <c:ptCount val="2"/>
                      <c:pt idx="0">
                        <c:v>743</c:v>
                      </c:pt>
                      <c:pt idx="1">
                        <c:v>959</c:v>
                      </c:pt>
                    </c:numCache>
                  </c:numRef>
                </c:val>
                <c:smooth val="0"/>
                <c:extLst xmlns:c15="http://schemas.microsoft.com/office/drawing/2012/chart">
                  <c:ext xmlns:c16="http://schemas.microsoft.com/office/drawing/2014/chart" uri="{C3380CC4-5D6E-409C-BE32-E72D297353CC}">
                    <c16:uniqueId val="{00000013-2DD8-4284-B749-5B1AB2BE4742}"/>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'F2. Internet'!$A$36</c15:sqref>
                        </c15:formulaRef>
                      </c:ext>
                    </c:extLst>
                    <c:strCache>
                      <c:ptCount val="1"/>
                      <c:pt idx="0">
                        <c:v>Manipur</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Internet'!$B$36:$C$36</c15:sqref>
                        </c15:formulaRef>
                      </c:ext>
                    </c:extLst>
                    <c:numCache>
                      <c:formatCode>General</c:formatCode>
                      <c:ptCount val="2"/>
                      <c:pt idx="0">
                        <c:v>630</c:v>
                      </c:pt>
                      <c:pt idx="1">
                        <c:v>1026</c:v>
                      </c:pt>
                    </c:numCache>
                  </c:numRef>
                </c:val>
                <c:smooth val="0"/>
                <c:extLst xmlns:c15="http://schemas.microsoft.com/office/drawing/2012/chart">
                  <c:ext xmlns:c16="http://schemas.microsoft.com/office/drawing/2014/chart" uri="{C3380CC4-5D6E-409C-BE32-E72D297353CC}">
                    <c16:uniqueId val="{00000014-2DD8-4284-B749-5B1AB2BE4742}"/>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'F2. Internet'!$A$37</c15:sqref>
                        </c15:formulaRef>
                      </c:ext>
                    </c:extLst>
                    <c:strCache>
                      <c:ptCount val="1"/>
                      <c:pt idx="0">
                        <c:v>Meghalaya</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Internet'!$B$37:$C$37</c15:sqref>
                        </c15:formulaRef>
                      </c:ext>
                    </c:extLst>
                    <c:numCache>
                      <c:formatCode>General</c:formatCode>
                      <c:ptCount val="2"/>
                      <c:pt idx="0">
                        <c:v>1455</c:v>
                      </c:pt>
                      <c:pt idx="1">
                        <c:v>5285</c:v>
                      </c:pt>
                    </c:numCache>
                  </c:numRef>
                </c:val>
                <c:smooth val="0"/>
                <c:extLst xmlns:c15="http://schemas.microsoft.com/office/drawing/2012/chart">
                  <c:ext xmlns:c16="http://schemas.microsoft.com/office/drawing/2014/chart" uri="{C3380CC4-5D6E-409C-BE32-E72D297353CC}">
                    <c16:uniqueId val="{00000015-2DD8-4284-B749-5B1AB2BE4742}"/>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'F2. Internet'!$A$38</c15:sqref>
                        </c15:formulaRef>
                      </c:ext>
                    </c:extLst>
                    <c:strCache>
                      <c:ptCount val="1"/>
                      <c:pt idx="0">
                        <c:v>Madhya Pradesh</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Internet'!$B$38:$C$38</c15:sqref>
                        </c15:formulaRef>
                      </c:ext>
                    </c:extLst>
                    <c:numCache>
                      <c:formatCode>General</c:formatCode>
                      <c:ptCount val="2"/>
                      <c:pt idx="0">
                        <c:v>65307</c:v>
                      </c:pt>
                      <c:pt idx="1">
                        <c:v>89501</c:v>
                      </c:pt>
                    </c:numCache>
                  </c:numRef>
                </c:val>
                <c:smooth val="0"/>
                <c:extLst xmlns:c15="http://schemas.microsoft.com/office/drawing/2012/chart">
                  <c:ext xmlns:c16="http://schemas.microsoft.com/office/drawing/2014/chart" uri="{C3380CC4-5D6E-409C-BE32-E72D297353CC}">
                    <c16:uniqueId val="{00000004-2DD8-4284-B749-5B1AB2BE4742}"/>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'F2. Internet'!$A$39</c15:sqref>
                        </c15:formulaRef>
                      </c:ext>
                    </c:extLst>
                    <c:strCache>
                      <c:ptCount val="1"/>
                      <c:pt idx="0">
                        <c:v>Maharashtra</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Internet'!$B$39:$C$39</c15:sqref>
                        </c15:formulaRef>
                      </c:ext>
                    </c:extLst>
                    <c:numCache>
                      <c:formatCode>General</c:formatCode>
                      <c:ptCount val="2"/>
                      <c:pt idx="0">
                        <c:v>770634</c:v>
                      </c:pt>
                      <c:pt idx="1">
                        <c:v>948264</c:v>
                      </c:pt>
                    </c:numCache>
                  </c:numRef>
                </c:val>
                <c:smooth val="0"/>
                <c:extLst xmlns:c15="http://schemas.microsoft.com/office/drawing/2012/chart">
                  <c:ext xmlns:c16="http://schemas.microsoft.com/office/drawing/2014/chart" uri="{C3380CC4-5D6E-409C-BE32-E72D297353CC}">
                    <c16:uniqueId val="{00000016-2DD8-4284-B749-5B1AB2BE4742}"/>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'F2. Internet'!$A$40</c15:sqref>
                        </c15:formulaRef>
                      </c:ext>
                    </c:extLst>
                    <c:strCache>
                      <c:ptCount val="1"/>
                      <c:pt idx="0">
                        <c:v>Nagaland</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Internet'!$B$40:$C$40</c15:sqref>
                        </c15:formulaRef>
                      </c:ext>
                    </c:extLst>
                    <c:numCache>
                      <c:formatCode>General</c:formatCode>
                      <c:ptCount val="2"/>
                      <c:pt idx="0">
                        <c:v>452</c:v>
                      </c:pt>
                      <c:pt idx="1">
                        <c:v>2536</c:v>
                      </c:pt>
                    </c:numCache>
                  </c:numRef>
                </c:val>
                <c:smooth val="0"/>
                <c:extLst xmlns:c15="http://schemas.microsoft.com/office/drawing/2012/chart">
                  <c:ext xmlns:c16="http://schemas.microsoft.com/office/drawing/2014/chart" uri="{C3380CC4-5D6E-409C-BE32-E72D297353CC}">
                    <c16:uniqueId val="{00000017-2DD8-4284-B749-5B1AB2BE4742}"/>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'F2. Internet'!$A$41</c15:sqref>
                        </c15:formulaRef>
                      </c:ext>
                    </c:extLst>
                    <c:strCache>
                      <c:ptCount val="1"/>
                      <c:pt idx="0">
                        <c:v>Orissa</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Internet'!$B$41:$C$41</c15:sqref>
                        </c15:formulaRef>
                      </c:ext>
                    </c:extLst>
                    <c:numCache>
                      <c:formatCode>General</c:formatCode>
                      <c:ptCount val="2"/>
                      <c:pt idx="0">
                        <c:v>17303</c:v>
                      </c:pt>
                      <c:pt idx="1">
                        <c:v>22343</c:v>
                      </c:pt>
                    </c:numCache>
                  </c:numRef>
                </c:val>
                <c:smooth val="0"/>
                <c:extLst xmlns:c15="http://schemas.microsoft.com/office/drawing/2012/chart">
                  <c:ext xmlns:c16="http://schemas.microsoft.com/office/drawing/2014/chart" uri="{C3380CC4-5D6E-409C-BE32-E72D297353CC}">
                    <c16:uniqueId val="{00000018-2DD8-4284-B749-5B1AB2BE4742}"/>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'F2. Internet'!$A$42</c15:sqref>
                        </c15:formulaRef>
                      </c:ext>
                    </c:extLst>
                    <c:strCache>
                      <c:ptCount val="1"/>
                      <c:pt idx="0">
                        <c:v>Pondicherry</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Internet'!$B$42:$C$42</c15:sqref>
                        </c15:formulaRef>
                      </c:ext>
                    </c:extLst>
                    <c:numCache>
                      <c:formatCode>General</c:formatCode>
                      <c:ptCount val="2"/>
                      <c:pt idx="0">
                        <c:v>8984</c:v>
                      </c:pt>
                      <c:pt idx="1">
                        <c:v>14275</c:v>
                      </c:pt>
                    </c:numCache>
                  </c:numRef>
                </c:val>
                <c:smooth val="0"/>
                <c:extLst xmlns:c15="http://schemas.microsoft.com/office/drawing/2012/chart">
                  <c:ext xmlns:c16="http://schemas.microsoft.com/office/drawing/2014/chart" uri="{C3380CC4-5D6E-409C-BE32-E72D297353CC}">
                    <c16:uniqueId val="{00000019-2DD8-4284-B749-5B1AB2BE4742}"/>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'F2. Internet'!$A$43</c15:sqref>
                        </c15:formulaRef>
                      </c:ext>
                    </c:extLst>
                    <c:strCache>
                      <c:ptCount val="1"/>
                      <c:pt idx="0">
                        <c:v>Punjab</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Internet'!$B$43:$C$43</c15:sqref>
                        </c15:formulaRef>
                      </c:ext>
                    </c:extLst>
                    <c:numCache>
                      <c:formatCode>General</c:formatCode>
                      <c:ptCount val="2"/>
                      <c:pt idx="0">
                        <c:v>69499</c:v>
                      </c:pt>
                      <c:pt idx="1">
                        <c:v>69938</c:v>
                      </c:pt>
                    </c:numCache>
                  </c:numRef>
                </c:val>
                <c:smooth val="0"/>
                <c:extLst xmlns:c15="http://schemas.microsoft.com/office/drawing/2012/chart">
                  <c:ext xmlns:c16="http://schemas.microsoft.com/office/drawing/2014/chart" uri="{C3380CC4-5D6E-409C-BE32-E72D297353CC}">
                    <c16:uniqueId val="{0000001A-2DD8-4284-B749-5B1AB2BE4742}"/>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'F2. Internet'!$A$45</c15:sqref>
                        </c15:formulaRef>
                      </c:ext>
                    </c:extLst>
                    <c:strCache>
                      <c:ptCount val="1"/>
                      <c:pt idx="0">
                        <c:v>Tripura</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Internet'!$B$45:$C$45</c15:sqref>
                        </c15:formulaRef>
                      </c:ext>
                    </c:extLst>
                    <c:numCache>
                      <c:formatCode>General</c:formatCode>
                      <c:ptCount val="2"/>
                      <c:pt idx="0">
                        <c:v>816</c:v>
                      </c:pt>
                      <c:pt idx="1">
                        <c:v>1194</c:v>
                      </c:pt>
                    </c:numCache>
                  </c:numRef>
                </c:val>
                <c:smooth val="0"/>
                <c:extLst xmlns:c15="http://schemas.microsoft.com/office/drawing/2012/chart">
                  <c:ext xmlns:c16="http://schemas.microsoft.com/office/drawing/2014/chart" uri="{C3380CC4-5D6E-409C-BE32-E72D297353CC}">
                    <c16:uniqueId val="{0000001C-2DD8-4284-B749-5B1AB2BE4742}"/>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'F2. Internet'!$A$46</c15:sqref>
                        </c15:formulaRef>
                      </c:ext>
                    </c:extLst>
                    <c:strCache>
                      <c:ptCount val="1"/>
                      <c:pt idx="0">
                        <c:v>Tamil Nadu</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Internet'!$B$46:$C$46</c15:sqref>
                        </c15:formulaRef>
                      </c:ext>
                    </c:extLst>
                    <c:numCache>
                      <c:formatCode>General</c:formatCode>
                      <c:ptCount val="2"/>
                      <c:pt idx="0">
                        <c:v>331840</c:v>
                      </c:pt>
                      <c:pt idx="1">
                        <c:v>329624</c:v>
                      </c:pt>
                    </c:numCache>
                  </c:numRef>
                </c:val>
                <c:smooth val="0"/>
                <c:extLst xmlns:c15="http://schemas.microsoft.com/office/drawing/2012/chart">
                  <c:ext xmlns:c16="http://schemas.microsoft.com/office/drawing/2014/chart" uri="{C3380CC4-5D6E-409C-BE32-E72D297353CC}">
                    <c16:uniqueId val="{0000001D-2DD8-4284-B749-5B1AB2BE4742}"/>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'F2. Internet'!$A$47</c15:sqref>
                        </c15:formulaRef>
                      </c:ext>
                    </c:extLst>
                    <c:strCache>
                      <c:ptCount val="1"/>
                      <c:pt idx="0">
                        <c:v>Uttaranchal</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Internet'!$B$47:$C$47</c15:sqref>
                        </c15:formulaRef>
                      </c:ext>
                    </c:extLst>
                    <c:numCache>
                      <c:formatCode>General</c:formatCode>
                      <c:ptCount val="2"/>
                      <c:pt idx="0">
                        <c:v>10902</c:v>
                      </c:pt>
                      <c:pt idx="1">
                        <c:v>19801</c:v>
                      </c:pt>
                    </c:numCache>
                  </c:numRef>
                </c:val>
                <c:smooth val="0"/>
                <c:extLst xmlns:c15="http://schemas.microsoft.com/office/drawing/2012/chart">
                  <c:ext xmlns:c16="http://schemas.microsoft.com/office/drawing/2014/chart" uri="{C3380CC4-5D6E-409C-BE32-E72D297353CC}">
                    <c16:uniqueId val="{0000001E-2DD8-4284-B749-5B1AB2BE4742}"/>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'F2. Internet'!$A$48</c15:sqref>
                        </c15:formulaRef>
                      </c:ext>
                    </c:extLst>
                    <c:strCache>
                      <c:ptCount val="1"/>
                      <c:pt idx="0">
                        <c:v>Uttar Pradesh</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Internet'!$B$48:$C$48</c15:sqref>
                        </c15:formulaRef>
                      </c:ext>
                    </c:extLst>
                    <c:numCache>
                      <c:formatCode>General</c:formatCode>
                      <c:ptCount val="2"/>
                      <c:pt idx="0">
                        <c:v>96828</c:v>
                      </c:pt>
                      <c:pt idx="1">
                        <c:v>120006</c:v>
                      </c:pt>
                    </c:numCache>
                  </c:numRef>
                </c:val>
                <c:smooth val="0"/>
                <c:extLst xmlns:c15="http://schemas.microsoft.com/office/drawing/2012/chart">
                  <c:ext xmlns:c16="http://schemas.microsoft.com/office/drawing/2014/chart" uri="{C3380CC4-5D6E-409C-BE32-E72D297353CC}">
                    <c16:uniqueId val="{00000005-2DD8-4284-B749-5B1AB2BE4742}"/>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'F2. Internet'!$A$49</c15:sqref>
                        </c15:formulaRef>
                      </c:ext>
                    </c:extLst>
                    <c:strCache>
                      <c:ptCount val="1"/>
                      <c:pt idx="0">
                        <c:v>Sikkim</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Internet'!$B$49:$C$49</c15:sqref>
                        </c15:formulaRef>
                      </c:ext>
                    </c:extLst>
                    <c:numCache>
                      <c:formatCode>General</c:formatCode>
                      <c:ptCount val="2"/>
                      <c:pt idx="0">
                        <c:v>928</c:v>
                      </c:pt>
                      <c:pt idx="1">
                        <c:v>965</c:v>
                      </c:pt>
                    </c:numCache>
                  </c:numRef>
                </c:val>
                <c:smooth val="0"/>
                <c:extLst xmlns:c15="http://schemas.microsoft.com/office/drawing/2012/chart">
                  <c:ext xmlns:c16="http://schemas.microsoft.com/office/drawing/2014/chart" uri="{C3380CC4-5D6E-409C-BE32-E72D297353CC}">
                    <c16:uniqueId val="{0000001F-2DD8-4284-B749-5B1AB2BE4742}"/>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'F2. Internet'!$A$50</c15:sqref>
                        </c15:formulaRef>
                      </c:ext>
                    </c:extLst>
                    <c:strCache>
                      <c:ptCount val="1"/>
                      <c:pt idx="0">
                        <c:v>West Bengal</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Internet'!$B$50:$C$50</c15:sqref>
                        </c15:formulaRef>
                      </c:ext>
                    </c:extLst>
                    <c:numCache>
                      <c:formatCode>General</c:formatCode>
                      <c:ptCount val="2"/>
                      <c:pt idx="0">
                        <c:v>132013</c:v>
                      </c:pt>
                      <c:pt idx="1">
                        <c:v>142663</c:v>
                      </c:pt>
                    </c:numCache>
                  </c:numRef>
                </c:val>
                <c:smooth val="0"/>
                <c:extLst xmlns:c15="http://schemas.microsoft.com/office/drawing/2012/chart">
                  <c:ext xmlns:c16="http://schemas.microsoft.com/office/drawing/2014/chart" uri="{C3380CC4-5D6E-409C-BE32-E72D297353CC}">
                    <c16:uniqueId val="{00000020-2DD8-4284-B749-5B1AB2BE4742}"/>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'F2. Internet'!$A$51</c15:sqref>
                        </c15:formulaRef>
                      </c:ext>
                    </c:extLst>
                    <c:strCache>
                      <c:ptCount val="1"/>
                      <c:pt idx="0">
                        <c:v>Delhi</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Internet'!$B$51:$C$51</c15:sqref>
                        </c15:formulaRef>
                      </c:ext>
                    </c:extLst>
                    <c:numCache>
                      <c:formatCode>General</c:formatCode>
                      <c:ptCount val="2"/>
                      <c:pt idx="0">
                        <c:v>732962</c:v>
                      </c:pt>
                      <c:pt idx="1">
                        <c:v>650209</c:v>
                      </c:pt>
                    </c:numCache>
                  </c:numRef>
                </c:val>
                <c:smooth val="0"/>
                <c:extLst xmlns:c15="http://schemas.microsoft.com/office/drawing/2012/chart">
                  <c:ext xmlns:c16="http://schemas.microsoft.com/office/drawing/2014/chart" uri="{C3380CC4-5D6E-409C-BE32-E72D297353CC}">
                    <c16:uniqueId val="{00000021-2DD8-4284-B749-5B1AB2BE4742}"/>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'F2. Internet'!$A$52</c15:sqref>
                        </c15:formulaRef>
                      </c:ext>
                    </c:extLst>
                    <c:strCache>
                      <c:ptCount val="1"/>
                      <c:pt idx="0">
                        <c:v>India</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'F2. Internet'!$B$19:$C$19</c15:sqref>
                        </c15:formulaRef>
                      </c:ext>
                    </c:extLst>
                    <c:numCache>
                      <c:formatCode>General</c:formatCode>
                      <c:ptCount val="2"/>
                      <c:pt idx="0">
                        <c:v>2002</c:v>
                      </c:pt>
                      <c:pt idx="1">
                        <c:v>2003</c:v>
                      </c:pt>
                    </c:numCache>
                  </c:numRef>
                </c:cat>
                <c:val>
                  <c:numRef>
                    <c:extLst xmlns:c15="http://schemas.microsoft.com/office/drawing/2012/chart">
                      <c:ext xmlns:c15="http://schemas.microsoft.com/office/drawing/2012/chart" uri="{02D57815-91ED-43cb-92C2-25804820EDAC}">
                        <c15:formulaRef>
                          <c15:sqref>'F2. Internet'!$B$52:$C$52</c15:sqref>
                        </c15:formulaRef>
                      </c:ext>
                    </c:extLst>
                    <c:numCache>
                      <c:formatCode>General</c:formatCode>
                      <c:ptCount val="2"/>
                      <c:pt idx="0">
                        <c:v>3239675</c:v>
                      </c:pt>
                      <c:pt idx="1">
                        <c:v>3500278</c:v>
                      </c:pt>
                    </c:numCache>
                  </c:numRef>
                </c:val>
                <c:smooth val="0"/>
                <c:extLst xmlns:c15="http://schemas.microsoft.com/office/drawing/2012/chart">
                  <c:ext xmlns:c16="http://schemas.microsoft.com/office/drawing/2014/chart" uri="{C3380CC4-5D6E-409C-BE32-E72D297353CC}">
                    <c16:uniqueId val="{00000006-2DD8-4284-B749-5B1AB2BE4742}"/>
                  </c:ext>
                </c:extLst>
              </c15:ser>
            </c15:filteredLineSeries>
          </c:ext>
        </c:extLst>
      </c:lineChart>
      <c:catAx>
        <c:axId val="162739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3086656"/>
        <c:crosses val="autoZero"/>
        <c:auto val="1"/>
        <c:lblAlgn val="ctr"/>
        <c:lblOffset val="100"/>
        <c:noMultiLvlLbl val="0"/>
      </c:catAx>
      <c:valAx>
        <c:axId val="1643086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397984"/>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'G1.EmploymentRatio'!$A$3</c:f>
          <c:strCache>
            <c:ptCount val="1"/>
            <c:pt idx="0">
              <c:v>G1. Employment to population ratio</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51303342695021E-2"/>
          <c:y val="0.126084724438219"/>
          <c:w val="0.94874752801582096"/>
          <c:h val="0.75201503796356395"/>
        </c:manualLayout>
      </c:layout>
      <c:lineChart>
        <c:grouping val="standard"/>
        <c:varyColors val="0"/>
        <c:ser>
          <c:idx val="0"/>
          <c:order val="0"/>
          <c:tx>
            <c:strRef>
              <c:f>'G1.EmploymentRatio'!$A$5</c:f>
              <c:strCache>
                <c:ptCount val="1"/>
                <c:pt idx="0">
                  <c:v>Andhra Pradesh</c:v>
                </c:pt>
              </c:strCache>
            </c:strRef>
          </c:tx>
          <c:spPr>
            <a:ln w="28575" cap="rnd">
              <a:solidFill>
                <a:schemeClr val="accent1"/>
              </a:solidFill>
              <a:round/>
            </a:ln>
            <a:effectLst/>
          </c:spPr>
          <c:marker>
            <c:symbol val="none"/>
          </c:marker>
          <c:cat>
            <c:strRef>
              <c:f>'G1.EmploymentRatio'!$B$4:$X$4</c:f>
              <c:strCache>
                <c:ptCount val="23"/>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strCache>
            </c:strRef>
          </c:cat>
          <c:val>
            <c:numRef>
              <c:f>'G1.EmploymentRatio'!$B$5:$X$5</c:f>
              <c:numCache>
                <c:formatCode>General</c:formatCode>
                <c:ptCount val="23"/>
                <c:pt idx="0">
                  <c:v>12.511577554579899</c:v>
                </c:pt>
                <c:pt idx="1">
                  <c:v>12.560426923065524</c:v>
                </c:pt>
                <c:pt idx="2">
                  <c:v>13.653628134477943</c:v>
                </c:pt>
                <c:pt idx="3">
                  <c:v>12.575865834228868</c:v>
                </c:pt>
                <c:pt idx="4">
                  <c:v>14.906362944104746</c:v>
                </c:pt>
                <c:pt idx="5">
                  <c:v>16.671996524614979</c:v>
                </c:pt>
                <c:pt idx="6">
                  <c:v>14.082984465471762</c:v>
                </c:pt>
                <c:pt idx="7">
                  <c:v>16.347951006420249</c:v>
                </c:pt>
                <c:pt idx="18">
                  <c:v>2.0627741029686333</c:v>
                </c:pt>
                <c:pt idx="19">
                  <c:v>2.1357973535982908</c:v>
                </c:pt>
                <c:pt idx="20">
                  <c:v>2.6900958844184863</c:v>
                </c:pt>
                <c:pt idx="21">
                  <c:v>2.8279135218413893</c:v>
                </c:pt>
                <c:pt idx="22">
                  <c:v>1.215161520696723</c:v>
                </c:pt>
              </c:numCache>
            </c:numRef>
          </c:val>
          <c:smooth val="0"/>
          <c:extLst>
            <c:ext xmlns:c16="http://schemas.microsoft.com/office/drawing/2014/chart" uri="{C3380CC4-5D6E-409C-BE32-E72D297353CC}">
              <c16:uniqueId val="{00000000-9F23-477B-91FC-1457CD8BEDF4}"/>
            </c:ext>
          </c:extLst>
        </c:ser>
        <c:ser>
          <c:idx val="1"/>
          <c:order val="1"/>
          <c:tx>
            <c:strRef>
              <c:f>'G1.EmploymentRatio'!$A$6</c:f>
              <c:strCache>
                <c:ptCount val="1"/>
                <c:pt idx="0">
                  <c:v>Assam</c:v>
                </c:pt>
              </c:strCache>
            </c:strRef>
          </c:tx>
          <c:spPr>
            <a:ln w="28575" cap="rnd">
              <a:solidFill>
                <a:schemeClr val="accent2"/>
              </a:solidFill>
              <a:round/>
            </a:ln>
            <a:effectLst/>
          </c:spPr>
          <c:marker>
            <c:symbol val="none"/>
          </c:marker>
          <c:cat>
            <c:strRef>
              <c:f>'G1.EmploymentRatio'!$B$4:$X$4</c:f>
              <c:strCache>
                <c:ptCount val="23"/>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strCache>
            </c:strRef>
          </c:cat>
          <c:val>
            <c:numRef>
              <c:f>'G1.EmploymentRatio'!$B$6:$X$6</c:f>
              <c:numCache>
                <c:formatCode>General</c:formatCode>
                <c:ptCount val="23"/>
                <c:pt idx="0">
                  <c:v>4.8609351298295707</c:v>
                </c:pt>
                <c:pt idx="1">
                  <c:v>5.334702384601238</c:v>
                </c:pt>
                <c:pt idx="2">
                  <c:v>5.6717277666964714</c:v>
                </c:pt>
                <c:pt idx="3">
                  <c:v>4.7943563027196809</c:v>
                </c:pt>
                <c:pt idx="4">
                  <c:v>5.146863646166862</c:v>
                </c:pt>
                <c:pt idx="5">
                  <c:v>6.0233543916853467</c:v>
                </c:pt>
                <c:pt idx="6">
                  <c:v>5.4746546363665489</c:v>
                </c:pt>
                <c:pt idx="7">
                  <c:v>6.0665237911390895</c:v>
                </c:pt>
                <c:pt idx="18">
                  <c:v>0.72613546342751523</c:v>
                </c:pt>
                <c:pt idx="19">
                  <c:v>0.7227082046112322</c:v>
                </c:pt>
                <c:pt idx="20">
                  <c:v>0.7952316862141896</c:v>
                </c:pt>
                <c:pt idx="21">
                  <c:v>0.88380025899371462</c:v>
                </c:pt>
                <c:pt idx="22">
                  <c:v>0.87137252459833103</c:v>
                </c:pt>
              </c:numCache>
            </c:numRef>
          </c:val>
          <c:smooth val="0"/>
          <c:extLst>
            <c:ext xmlns:c16="http://schemas.microsoft.com/office/drawing/2014/chart" uri="{C3380CC4-5D6E-409C-BE32-E72D297353CC}">
              <c16:uniqueId val="{00000001-9F23-477B-91FC-1457CD8BEDF4}"/>
            </c:ext>
          </c:extLst>
        </c:ser>
        <c:ser>
          <c:idx val="2"/>
          <c:order val="2"/>
          <c:tx>
            <c:strRef>
              <c:f>'G1.EmploymentRatio'!$A$7</c:f>
              <c:strCache>
                <c:ptCount val="1"/>
                <c:pt idx="0">
                  <c:v>Bihar</c:v>
                </c:pt>
              </c:strCache>
            </c:strRef>
          </c:tx>
          <c:spPr>
            <a:ln w="28575" cap="rnd">
              <a:solidFill>
                <a:schemeClr val="accent3"/>
              </a:solidFill>
              <a:round/>
            </a:ln>
            <a:effectLst/>
          </c:spPr>
          <c:marker>
            <c:symbol val="none"/>
          </c:marker>
          <c:cat>
            <c:strRef>
              <c:f>'G1.EmploymentRatio'!$B$4:$X$4</c:f>
              <c:strCache>
                <c:ptCount val="23"/>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strCache>
            </c:strRef>
          </c:cat>
          <c:val>
            <c:numRef>
              <c:f>'G1.EmploymentRatio'!$B$7:$X$7</c:f>
              <c:numCache>
                <c:formatCode>General</c:formatCode>
                <c:ptCount val="23"/>
                <c:pt idx="0">
                  <c:v>5.5843238133610207</c:v>
                </c:pt>
                <c:pt idx="1">
                  <c:v>5.4004350852242764</c:v>
                </c:pt>
                <c:pt idx="2">
                  <c:v>5.3383383706170493</c:v>
                </c:pt>
                <c:pt idx="3">
                  <c:v>4.865708405997311</c:v>
                </c:pt>
                <c:pt idx="4">
                  <c:v>4.7672772677847881</c:v>
                </c:pt>
                <c:pt idx="5">
                  <c:v>4.5591676269233368</c:v>
                </c:pt>
                <c:pt idx="6">
                  <c:v>4.3341250968764129</c:v>
                </c:pt>
                <c:pt idx="7">
                  <c:v>3.5183181725463659</c:v>
                </c:pt>
                <c:pt idx="18">
                  <c:v>9.5855985742748728E-2</c:v>
                </c:pt>
                <c:pt idx="19">
                  <c:v>0.11562031199443078</c:v>
                </c:pt>
                <c:pt idx="20">
                  <c:v>0.12879086254430877</c:v>
                </c:pt>
                <c:pt idx="21">
                  <c:v>0.14143810788162961</c:v>
                </c:pt>
                <c:pt idx="22">
                  <c:v>0.64999676880325707</c:v>
                </c:pt>
              </c:numCache>
            </c:numRef>
          </c:val>
          <c:smooth val="0"/>
          <c:extLst>
            <c:ext xmlns:c16="http://schemas.microsoft.com/office/drawing/2014/chart" uri="{C3380CC4-5D6E-409C-BE32-E72D297353CC}">
              <c16:uniqueId val="{00000002-9F23-477B-91FC-1457CD8BEDF4}"/>
            </c:ext>
          </c:extLst>
        </c:ser>
        <c:ser>
          <c:idx val="3"/>
          <c:order val="3"/>
          <c:tx>
            <c:strRef>
              <c:f>'G1.EmploymentRatio'!$A$8</c:f>
              <c:strCache>
                <c:ptCount val="1"/>
                <c:pt idx="0">
                  <c:v>Kerala</c:v>
                </c:pt>
              </c:strCache>
            </c:strRef>
          </c:tx>
          <c:spPr>
            <a:ln w="28575" cap="rnd">
              <a:solidFill>
                <a:schemeClr val="accent4"/>
              </a:solidFill>
              <a:round/>
            </a:ln>
            <a:effectLst/>
          </c:spPr>
          <c:marker>
            <c:symbol val="none"/>
          </c:marker>
          <c:cat>
            <c:strRef>
              <c:f>'G1.EmploymentRatio'!$B$4:$X$4</c:f>
              <c:strCache>
                <c:ptCount val="23"/>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strCache>
            </c:strRef>
          </c:cat>
          <c:val>
            <c:numRef>
              <c:f>'G1.EmploymentRatio'!$B$8:$X$8</c:f>
              <c:numCache>
                <c:formatCode>General</c:formatCode>
                <c:ptCount val="23"/>
                <c:pt idx="0">
                  <c:v>9.3460600020619271</c:v>
                </c:pt>
                <c:pt idx="1">
                  <c:v>9.4876962673457435</c:v>
                </c:pt>
                <c:pt idx="2">
                  <c:v>10.844087508516767</c:v>
                </c:pt>
                <c:pt idx="3">
                  <c:v>10.100228597401207</c:v>
                </c:pt>
                <c:pt idx="4">
                  <c:v>11.678379112326878</c:v>
                </c:pt>
                <c:pt idx="5">
                  <c:v>10.647817525434853</c:v>
                </c:pt>
                <c:pt idx="6">
                  <c:v>10.735878637271419</c:v>
                </c:pt>
                <c:pt idx="7">
                  <c:v>11.543503210997342</c:v>
                </c:pt>
                <c:pt idx="18">
                  <c:v>1.4528752304112653</c:v>
                </c:pt>
                <c:pt idx="19">
                  <c:v>1.4461570850689485</c:v>
                </c:pt>
                <c:pt idx="20">
                  <c:v>1.5540022750404119</c:v>
                </c:pt>
                <c:pt idx="21">
                  <c:v>1.6553891992551211</c:v>
                </c:pt>
                <c:pt idx="22">
                  <c:v>1.3433079272813546</c:v>
                </c:pt>
              </c:numCache>
            </c:numRef>
          </c:val>
          <c:smooth val="0"/>
          <c:extLst>
            <c:ext xmlns:c16="http://schemas.microsoft.com/office/drawing/2014/chart" uri="{C3380CC4-5D6E-409C-BE32-E72D297353CC}">
              <c16:uniqueId val="{00000003-9F23-477B-91FC-1457CD8BEDF4}"/>
            </c:ext>
          </c:extLst>
        </c:ser>
        <c:ser>
          <c:idx val="4"/>
          <c:order val="4"/>
          <c:tx>
            <c:strRef>
              <c:f>'G1.EmploymentRatio'!$A$9</c:f>
              <c:strCache>
                <c:ptCount val="1"/>
                <c:pt idx="0">
                  <c:v>Rajasthan</c:v>
                </c:pt>
              </c:strCache>
            </c:strRef>
          </c:tx>
          <c:spPr>
            <a:ln w="28575" cap="rnd">
              <a:solidFill>
                <a:schemeClr val="accent5"/>
              </a:solidFill>
              <a:round/>
            </a:ln>
            <a:effectLst/>
          </c:spPr>
          <c:marker>
            <c:symbol val="none"/>
          </c:marker>
          <c:cat>
            <c:strRef>
              <c:f>'G1.EmploymentRatio'!$B$4:$X$4</c:f>
              <c:strCache>
                <c:ptCount val="23"/>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strCache>
            </c:strRef>
          </c:cat>
          <c:val>
            <c:numRef>
              <c:f>'G1.EmploymentRatio'!$B$9:$X$9</c:f>
              <c:numCache>
                <c:formatCode>General</c:formatCode>
                <c:ptCount val="23"/>
                <c:pt idx="0">
                  <c:v>5.4840021815207018</c:v>
                </c:pt>
                <c:pt idx="1">
                  <c:v>5.4918784429060397</c:v>
                </c:pt>
                <c:pt idx="2">
                  <c:v>5.6058547032438693</c:v>
                </c:pt>
                <c:pt idx="3">
                  <c:v>5.275932180675639</c:v>
                </c:pt>
                <c:pt idx="4">
                  <c:v>5.5722109765255157</c:v>
                </c:pt>
                <c:pt idx="5">
                  <c:v>5.8475620069045799</c:v>
                </c:pt>
                <c:pt idx="6">
                  <c:v>5.942054028027477</c:v>
                </c:pt>
                <c:pt idx="7">
                  <c:v>5.5209101403234104</c:v>
                </c:pt>
                <c:pt idx="18">
                  <c:v>1.1041914248304352</c:v>
                </c:pt>
                <c:pt idx="19">
                  <c:v>1.2167694475668918</c:v>
                </c:pt>
                <c:pt idx="20">
                  <c:v>1.3419793429421718</c:v>
                </c:pt>
                <c:pt idx="21">
                  <c:v>1.3517442485602582</c:v>
                </c:pt>
                <c:pt idx="22">
                  <c:v>1.7817611427894953</c:v>
                </c:pt>
              </c:numCache>
            </c:numRef>
          </c:val>
          <c:smooth val="0"/>
          <c:extLst>
            <c:ext xmlns:c16="http://schemas.microsoft.com/office/drawing/2014/chart" uri="{C3380CC4-5D6E-409C-BE32-E72D297353CC}">
              <c16:uniqueId val="{00000004-9F23-477B-91FC-1457CD8BEDF4}"/>
            </c:ext>
          </c:extLst>
        </c:ser>
        <c:dLbls>
          <c:showLegendKey val="0"/>
          <c:showVal val="0"/>
          <c:showCatName val="0"/>
          <c:showSerName val="0"/>
          <c:showPercent val="0"/>
          <c:showBubbleSize val="0"/>
        </c:dLbls>
        <c:smooth val="0"/>
        <c:axId val="1642990736"/>
        <c:axId val="1642995376"/>
      </c:lineChart>
      <c:catAx>
        <c:axId val="164299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2995376"/>
        <c:crosses val="autoZero"/>
        <c:auto val="1"/>
        <c:lblAlgn val="ctr"/>
        <c:lblOffset val="100"/>
        <c:noMultiLvlLbl val="0"/>
      </c:catAx>
      <c:valAx>
        <c:axId val="1642995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299073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'B4. GenderInequality'!$A$5</c:f>
          <c:strCache>
            <c:ptCount val="1"/>
            <c:pt idx="0">
              <c:v>B4. Reproductive Health: Maternal Mortality Ratio (Per 100,000 Live Births, 2011-13)</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172013033227701E-2"/>
          <c:y val="0.14836468192927499"/>
          <c:w val="0.88229200522094597"/>
          <c:h val="0.72940889460512603"/>
        </c:manualLayout>
      </c:layout>
      <c:barChart>
        <c:barDir val="col"/>
        <c:grouping val="clustered"/>
        <c:varyColors val="0"/>
        <c:ser>
          <c:idx val="0"/>
          <c:order val="0"/>
          <c:tx>
            <c:strRef>
              <c:f>'B4. GenderInequality'!$A$11</c:f>
              <c:strCache>
                <c:ptCount val="1"/>
                <c:pt idx="0">
                  <c:v>Andhra Pradesh</c:v>
                </c:pt>
              </c:strCache>
              <c:extLst xmlns:c15="http://schemas.microsoft.com/office/drawing/2012/chart"/>
            </c:strRef>
          </c:tx>
          <c:spPr>
            <a:solidFill>
              <a:schemeClr val="accent1"/>
            </a:solidFill>
            <a:ln>
              <a:noFill/>
            </a:ln>
            <a:effectLst/>
          </c:spPr>
          <c:invertIfNegative val="0"/>
          <c:cat>
            <c:strRef>
              <c:f>'B4. GenderInequality'!$B$10:$C$10</c:f>
              <c:strCache>
                <c:ptCount val="2"/>
                <c:pt idx="0">
                  <c:v>1997-98</c:v>
                </c:pt>
                <c:pt idx="1">
                  <c:v>2011-13</c:v>
                </c:pt>
              </c:strCache>
              <c:extLst xmlns:c15="http://schemas.microsoft.com/office/drawing/2012/chart"/>
            </c:strRef>
          </c:cat>
          <c:val>
            <c:numRef>
              <c:f>'B4. GenderInequality'!$B$11:$C$11</c:f>
              <c:numCache>
                <c:formatCode>General</c:formatCode>
                <c:ptCount val="2"/>
                <c:pt idx="0">
                  <c:v>197</c:v>
                </c:pt>
                <c:pt idx="1">
                  <c:v>92</c:v>
                </c:pt>
              </c:numCache>
              <c:extLst xmlns:c15="http://schemas.microsoft.com/office/drawing/2012/chart"/>
            </c:numRef>
          </c:val>
          <c:extLst xmlns:c15="http://schemas.microsoft.com/office/drawing/2012/chart">
            <c:ext xmlns:c16="http://schemas.microsoft.com/office/drawing/2014/chart" uri="{C3380CC4-5D6E-409C-BE32-E72D297353CC}">
              <c16:uniqueId val="{00000006-BEB8-4EA8-A34E-551F92A2A639}"/>
            </c:ext>
          </c:extLst>
        </c:ser>
        <c:ser>
          <c:idx val="1"/>
          <c:order val="1"/>
          <c:tx>
            <c:strRef>
              <c:f>'B4. GenderInequality'!$A$12</c:f>
              <c:strCache>
                <c:ptCount val="1"/>
                <c:pt idx="0">
                  <c:v>Assam</c:v>
                </c:pt>
              </c:strCache>
            </c:strRef>
          </c:tx>
          <c:spPr>
            <a:solidFill>
              <a:schemeClr val="accent2"/>
            </a:solidFill>
            <a:ln>
              <a:noFill/>
            </a:ln>
            <a:effectLst/>
          </c:spPr>
          <c:invertIfNegative val="0"/>
          <c:cat>
            <c:strRef>
              <c:f>'B4. GenderInequality'!$B$10:$C$10</c:f>
              <c:strCache>
                <c:ptCount val="2"/>
                <c:pt idx="0">
                  <c:v>1997-98</c:v>
                </c:pt>
                <c:pt idx="1">
                  <c:v>2011-13</c:v>
                </c:pt>
              </c:strCache>
            </c:strRef>
          </c:cat>
          <c:val>
            <c:numRef>
              <c:f>'B4. GenderInequality'!$B$12:$C$12</c:f>
              <c:numCache>
                <c:formatCode>General</c:formatCode>
                <c:ptCount val="2"/>
                <c:pt idx="0">
                  <c:v>568</c:v>
                </c:pt>
                <c:pt idx="1">
                  <c:v>300</c:v>
                </c:pt>
              </c:numCache>
            </c:numRef>
          </c:val>
          <c:extLst>
            <c:ext xmlns:c16="http://schemas.microsoft.com/office/drawing/2014/chart" uri="{C3380CC4-5D6E-409C-BE32-E72D297353CC}">
              <c16:uniqueId val="{00000000-BEB8-4EA8-A34E-551F92A2A639}"/>
            </c:ext>
          </c:extLst>
        </c:ser>
        <c:ser>
          <c:idx val="2"/>
          <c:order val="2"/>
          <c:tx>
            <c:strRef>
              <c:f>'B4. GenderInequality'!$A$13</c:f>
              <c:strCache>
                <c:ptCount val="1"/>
                <c:pt idx="0">
                  <c:v>Bihar/Jharkhand</c:v>
                </c:pt>
              </c:strCache>
            </c:strRef>
          </c:tx>
          <c:spPr>
            <a:solidFill>
              <a:schemeClr val="accent3"/>
            </a:solidFill>
            <a:ln>
              <a:solidFill>
                <a:schemeClr val="accent3"/>
              </a:solidFill>
            </a:ln>
            <a:effectLst/>
          </c:spPr>
          <c:invertIfNegative val="0"/>
          <c:cat>
            <c:strRef>
              <c:f>'B4. GenderInequality'!$B$10:$C$10</c:f>
              <c:strCache>
                <c:ptCount val="2"/>
                <c:pt idx="0">
                  <c:v>1997-98</c:v>
                </c:pt>
                <c:pt idx="1">
                  <c:v>2011-13</c:v>
                </c:pt>
              </c:strCache>
            </c:strRef>
          </c:cat>
          <c:val>
            <c:numRef>
              <c:f>'B4. GenderInequality'!$B$13:$C$13</c:f>
              <c:numCache>
                <c:formatCode>General</c:formatCode>
                <c:ptCount val="2"/>
                <c:pt idx="0">
                  <c:v>531</c:v>
                </c:pt>
                <c:pt idx="1">
                  <c:v>208</c:v>
                </c:pt>
              </c:numCache>
            </c:numRef>
          </c:val>
          <c:extLst>
            <c:ext xmlns:c16="http://schemas.microsoft.com/office/drawing/2014/chart" uri="{C3380CC4-5D6E-409C-BE32-E72D297353CC}">
              <c16:uniqueId val="{00000001-BEB8-4EA8-A34E-551F92A2A639}"/>
            </c:ext>
          </c:extLst>
        </c:ser>
        <c:ser>
          <c:idx val="6"/>
          <c:order val="6"/>
          <c:tx>
            <c:strRef>
              <c:f>'B4. GenderInequality'!$A$17</c:f>
              <c:strCache>
                <c:ptCount val="1"/>
                <c:pt idx="0">
                  <c:v>Kerala</c:v>
                </c:pt>
              </c:strCache>
            </c:strRef>
          </c:tx>
          <c:spPr>
            <a:solidFill>
              <a:schemeClr val="accent4"/>
            </a:solidFill>
            <a:ln>
              <a:solidFill>
                <a:schemeClr val="accent4"/>
              </a:solidFill>
            </a:ln>
            <a:effectLst/>
          </c:spPr>
          <c:invertIfNegative val="0"/>
          <c:cat>
            <c:strRef>
              <c:f>'B4. GenderInequality'!$B$10:$C$10</c:f>
              <c:strCache>
                <c:ptCount val="2"/>
                <c:pt idx="0">
                  <c:v>1997-98</c:v>
                </c:pt>
                <c:pt idx="1">
                  <c:v>2011-13</c:v>
                </c:pt>
              </c:strCache>
            </c:strRef>
          </c:cat>
          <c:val>
            <c:numRef>
              <c:f>'B4. GenderInequality'!$B$17:$C$17</c:f>
              <c:numCache>
                <c:formatCode>General</c:formatCode>
                <c:ptCount val="2"/>
                <c:pt idx="0">
                  <c:v>150</c:v>
                </c:pt>
                <c:pt idx="1">
                  <c:v>61</c:v>
                </c:pt>
              </c:numCache>
            </c:numRef>
          </c:val>
          <c:extLst>
            <c:ext xmlns:c16="http://schemas.microsoft.com/office/drawing/2014/chart" uri="{C3380CC4-5D6E-409C-BE32-E72D297353CC}">
              <c16:uniqueId val="{00000002-BEB8-4EA8-A34E-551F92A2A639}"/>
            </c:ext>
          </c:extLst>
        </c:ser>
        <c:ser>
          <c:idx val="11"/>
          <c:order val="11"/>
          <c:tx>
            <c:strRef>
              <c:f>'B4. GenderInequality'!$A$22</c:f>
              <c:strCache>
                <c:ptCount val="1"/>
                <c:pt idx="0">
                  <c:v>Rajasthan</c:v>
                </c:pt>
              </c:strCache>
              <c:extLst xmlns:c15="http://schemas.microsoft.com/office/drawing/2012/chart"/>
            </c:strRef>
          </c:tx>
          <c:spPr>
            <a:solidFill>
              <a:schemeClr val="accent5"/>
            </a:solidFill>
            <a:ln>
              <a:solidFill>
                <a:schemeClr val="accent5"/>
              </a:solidFill>
            </a:ln>
            <a:effectLst/>
          </c:spPr>
          <c:invertIfNegative val="0"/>
          <c:cat>
            <c:strRef>
              <c:f>'B4. GenderInequality'!$B$10:$C$10</c:f>
              <c:strCache>
                <c:ptCount val="2"/>
                <c:pt idx="0">
                  <c:v>1997-98</c:v>
                </c:pt>
                <c:pt idx="1">
                  <c:v>2011-13</c:v>
                </c:pt>
              </c:strCache>
              <c:extLst xmlns:c15="http://schemas.microsoft.com/office/drawing/2012/chart"/>
            </c:strRef>
          </c:cat>
          <c:val>
            <c:numRef>
              <c:f>'B4. GenderInequality'!$B$22:$C$22</c:f>
              <c:numCache>
                <c:formatCode>General</c:formatCode>
                <c:ptCount val="2"/>
                <c:pt idx="0">
                  <c:v>508</c:v>
                </c:pt>
                <c:pt idx="1">
                  <c:v>244</c:v>
                </c:pt>
              </c:numCache>
              <c:extLst xmlns:c15="http://schemas.microsoft.com/office/drawing/2012/chart"/>
            </c:numRef>
          </c:val>
          <c:extLst xmlns:c15="http://schemas.microsoft.com/office/drawing/2012/chart">
            <c:ext xmlns:c16="http://schemas.microsoft.com/office/drawing/2014/chart" uri="{C3380CC4-5D6E-409C-BE32-E72D297353CC}">
              <c16:uniqueId val="{0000000D-BEB8-4EA8-A34E-551F92A2A639}"/>
            </c:ext>
          </c:extLst>
        </c:ser>
        <c:dLbls>
          <c:showLegendKey val="0"/>
          <c:showVal val="0"/>
          <c:showCatName val="0"/>
          <c:showSerName val="0"/>
          <c:showPercent val="0"/>
          <c:showBubbleSize val="0"/>
        </c:dLbls>
        <c:gapWidth val="150"/>
        <c:axId val="1569573072"/>
        <c:axId val="1584513552"/>
        <c:extLst>
          <c:ext xmlns:c15="http://schemas.microsoft.com/office/drawing/2012/chart" uri="{02D57815-91ED-43cb-92C2-25804820EDAC}">
            <c15:filteredBarSeries>
              <c15:ser>
                <c:idx val="3"/>
                <c:order val="3"/>
                <c:tx>
                  <c:strRef>
                    <c:extLst>
                      <c:ext uri="{02D57815-91ED-43cb-92C2-25804820EDAC}">
                        <c15:formulaRef>
                          <c15:sqref>'B4. GenderInequality'!$A$14</c15:sqref>
                        </c15:formulaRef>
                      </c:ext>
                    </c:extLst>
                    <c:strCache>
                      <c:ptCount val="1"/>
                      <c:pt idx="0">
                        <c:v>Gujarat</c:v>
                      </c:pt>
                    </c:strCache>
                  </c:strRef>
                </c:tx>
                <c:spPr>
                  <a:solidFill>
                    <a:schemeClr val="accent4"/>
                  </a:solidFill>
                  <a:ln>
                    <a:noFill/>
                  </a:ln>
                  <a:effectLst/>
                </c:spPr>
                <c:invertIfNegative val="0"/>
                <c:cat>
                  <c:strRef>
                    <c:extLst>
                      <c:ext uri="{02D57815-91ED-43cb-92C2-25804820EDAC}">
                        <c15:formulaRef>
                          <c15:sqref>'B4. GenderInequality'!$B$10:$C$10</c15:sqref>
                        </c15:formulaRef>
                      </c:ext>
                    </c:extLst>
                    <c:strCache>
                      <c:ptCount val="2"/>
                      <c:pt idx="0">
                        <c:v>1997-98</c:v>
                      </c:pt>
                      <c:pt idx="1">
                        <c:v>2011-13</c:v>
                      </c:pt>
                    </c:strCache>
                  </c:strRef>
                </c:cat>
                <c:val>
                  <c:numRef>
                    <c:extLst>
                      <c:ext uri="{02D57815-91ED-43cb-92C2-25804820EDAC}">
                        <c15:formulaRef>
                          <c15:sqref>'B4. GenderInequality'!$B$14:$C$14</c15:sqref>
                        </c15:formulaRef>
                      </c:ext>
                    </c:extLst>
                    <c:numCache>
                      <c:formatCode>General</c:formatCode>
                      <c:ptCount val="2"/>
                      <c:pt idx="0">
                        <c:v>46</c:v>
                      </c:pt>
                      <c:pt idx="1">
                        <c:v>112</c:v>
                      </c:pt>
                    </c:numCache>
                  </c:numRef>
                </c:val>
                <c:extLst>
                  <c:ext xmlns:c16="http://schemas.microsoft.com/office/drawing/2014/chart" uri="{C3380CC4-5D6E-409C-BE32-E72D297353CC}">
                    <c16:uniqueId val="{00000007-BEB8-4EA8-A34E-551F92A2A63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'B4. GenderInequality'!$A$15</c15:sqref>
                        </c15:formulaRef>
                      </c:ext>
                    </c:extLst>
                    <c:strCache>
                      <c:ptCount val="1"/>
                      <c:pt idx="0">
                        <c:v>Haryana</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'B4. GenderInequality'!$B$10:$C$10</c15:sqref>
                        </c15:formulaRef>
                      </c:ext>
                    </c:extLst>
                    <c:strCache>
                      <c:ptCount val="2"/>
                      <c:pt idx="0">
                        <c:v>1997-98</c:v>
                      </c:pt>
                      <c:pt idx="1">
                        <c:v>2011-13</c:v>
                      </c:pt>
                    </c:strCache>
                  </c:strRef>
                </c:cat>
                <c:val>
                  <c:numRef>
                    <c:extLst xmlns:c15="http://schemas.microsoft.com/office/drawing/2012/chart">
                      <c:ext xmlns:c15="http://schemas.microsoft.com/office/drawing/2012/chart" uri="{02D57815-91ED-43cb-92C2-25804820EDAC}">
                        <c15:formulaRef>
                          <c15:sqref>'B4. GenderInequality'!$B$15:$C$15</c15:sqref>
                        </c15:formulaRef>
                      </c:ext>
                    </c:extLst>
                    <c:numCache>
                      <c:formatCode>General</c:formatCode>
                      <c:ptCount val="2"/>
                      <c:pt idx="0">
                        <c:v>136</c:v>
                      </c:pt>
                      <c:pt idx="1">
                        <c:v>127</c:v>
                      </c:pt>
                    </c:numCache>
                  </c:numRef>
                </c:val>
                <c:extLst xmlns:c15="http://schemas.microsoft.com/office/drawing/2012/chart">
                  <c:ext xmlns:c16="http://schemas.microsoft.com/office/drawing/2014/chart" uri="{C3380CC4-5D6E-409C-BE32-E72D297353CC}">
                    <c16:uniqueId val="{00000008-BEB8-4EA8-A34E-551F92A2A639}"/>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'B4. GenderInequality'!$A$16</c15:sqref>
                        </c15:formulaRef>
                      </c:ext>
                    </c:extLst>
                    <c:strCache>
                      <c:ptCount val="1"/>
                      <c:pt idx="0">
                        <c:v>Karnataka</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'B4. GenderInequality'!$B$10:$C$10</c15:sqref>
                        </c15:formulaRef>
                      </c:ext>
                    </c:extLst>
                    <c:strCache>
                      <c:ptCount val="2"/>
                      <c:pt idx="0">
                        <c:v>1997-98</c:v>
                      </c:pt>
                      <c:pt idx="1">
                        <c:v>2011-13</c:v>
                      </c:pt>
                    </c:strCache>
                  </c:strRef>
                </c:cat>
                <c:val>
                  <c:numRef>
                    <c:extLst xmlns:c15="http://schemas.microsoft.com/office/drawing/2012/chart">
                      <c:ext xmlns:c15="http://schemas.microsoft.com/office/drawing/2012/chart" uri="{02D57815-91ED-43cb-92C2-25804820EDAC}">
                        <c15:formulaRef>
                          <c15:sqref>'B4. GenderInequality'!$B$16:$C$16</c15:sqref>
                        </c15:formulaRef>
                      </c:ext>
                    </c:extLst>
                    <c:numCache>
                      <c:formatCode>General</c:formatCode>
                      <c:ptCount val="2"/>
                      <c:pt idx="0">
                        <c:v>245</c:v>
                      </c:pt>
                      <c:pt idx="1">
                        <c:v>133</c:v>
                      </c:pt>
                    </c:numCache>
                  </c:numRef>
                </c:val>
                <c:extLst xmlns:c15="http://schemas.microsoft.com/office/drawing/2012/chart">
                  <c:ext xmlns:c16="http://schemas.microsoft.com/office/drawing/2014/chart" uri="{C3380CC4-5D6E-409C-BE32-E72D297353CC}">
                    <c16:uniqueId val="{00000009-BEB8-4EA8-A34E-551F92A2A63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'B4. GenderInequality'!$A$18</c15:sqref>
                        </c15:formulaRef>
                      </c:ext>
                    </c:extLst>
                    <c:strCache>
                      <c:ptCount val="1"/>
                      <c:pt idx="0">
                        <c:v>Madhya Pradesh</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'B4. GenderInequality'!$B$10:$C$10</c15:sqref>
                        </c15:formulaRef>
                      </c:ext>
                    </c:extLst>
                    <c:strCache>
                      <c:ptCount val="2"/>
                      <c:pt idx="0">
                        <c:v>1997-98</c:v>
                      </c:pt>
                      <c:pt idx="1">
                        <c:v>2011-13</c:v>
                      </c:pt>
                    </c:strCache>
                  </c:strRef>
                </c:cat>
                <c:val>
                  <c:numRef>
                    <c:extLst xmlns:c15="http://schemas.microsoft.com/office/drawing/2012/chart">
                      <c:ext xmlns:c15="http://schemas.microsoft.com/office/drawing/2012/chart" uri="{02D57815-91ED-43cb-92C2-25804820EDAC}">
                        <c15:formulaRef>
                          <c15:sqref>'B4. GenderInequality'!$B$18:$C$18</c15:sqref>
                        </c15:formulaRef>
                      </c:ext>
                    </c:extLst>
                    <c:numCache>
                      <c:formatCode>General</c:formatCode>
                      <c:ptCount val="2"/>
                      <c:pt idx="0">
                        <c:v>441</c:v>
                      </c:pt>
                      <c:pt idx="1">
                        <c:v>221</c:v>
                      </c:pt>
                    </c:numCache>
                  </c:numRef>
                </c:val>
                <c:extLst xmlns:c15="http://schemas.microsoft.com/office/drawing/2012/chart">
                  <c:ext xmlns:c16="http://schemas.microsoft.com/office/drawing/2014/chart" uri="{C3380CC4-5D6E-409C-BE32-E72D297353CC}">
                    <c16:uniqueId val="{00000003-BEB8-4EA8-A34E-551F92A2A63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'B4. GenderInequality'!$A$19</c15:sqref>
                        </c15:formulaRef>
                      </c:ext>
                    </c:extLst>
                    <c:strCache>
                      <c:ptCount val="1"/>
                      <c:pt idx="0">
                        <c:v>Maharashtra</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'B4. GenderInequality'!$B$10:$C$10</c15:sqref>
                        </c15:formulaRef>
                      </c:ext>
                    </c:extLst>
                    <c:strCache>
                      <c:ptCount val="2"/>
                      <c:pt idx="0">
                        <c:v>1997-98</c:v>
                      </c:pt>
                      <c:pt idx="1">
                        <c:v>2011-13</c:v>
                      </c:pt>
                    </c:strCache>
                  </c:strRef>
                </c:cat>
                <c:val>
                  <c:numRef>
                    <c:extLst xmlns:c15="http://schemas.microsoft.com/office/drawing/2012/chart">
                      <c:ext xmlns:c15="http://schemas.microsoft.com/office/drawing/2012/chart" uri="{02D57815-91ED-43cb-92C2-25804820EDAC}">
                        <c15:formulaRef>
                          <c15:sqref>'B4. GenderInequality'!$B$19:$C$19</c15:sqref>
                        </c15:formulaRef>
                      </c:ext>
                    </c:extLst>
                    <c:numCache>
                      <c:formatCode>General</c:formatCode>
                      <c:ptCount val="2"/>
                      <c:pt idx="0">
                        <c:v>166</c:v>
                      </c:pt>
                      <c:pt idx="1">
                        <c:v>68</c:v>
                      </c:pt>
                    </c:numCache>
                  </c:numRef>
                </c:val>
                <c:extLst xmlns:c15="http://schemas.microsoft.com/office/drawing/2012/chart">
                  <c:ext xmlns:c16="http://schemas.microsoft.com/office/drawing/2014/chart" uri="{C3380CC4-5D6E-409C-BE32-E72D297353CC}">
                    <c16:uniqueId val="{0000000A-BEB8-4EA8-A34E-551F92A2A63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'B4. GenderInequality'!$A$20</c15:sqref>
                        </c15:formulaRef>
                      </c:ext>
                    </c:extLst>
                    <c:strCache>
                      <c:ptCount val="1"/>
                      <c:pt idx="0">
                        <c:v>Odisha</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'B4. GenderInequality'!$B$10:$C$10</c15:sqref>
                        </c15:formulaRef>
                      </c:ext>
                    </c:extLst>
                    <c:strCache>
                      <c:ptCount val="2"/>
                      <c:pt idx="0">
                        <c:v>1997-98</c:v>
                      </c:pt>
                      <c:pt idx="1">
                        <c:v>2011-13</c:v>
                      </c:pt>
                    </c:strCache>
                  </c:strRef>
                </c:cat>
                <c:val>
                  <c:numRef>
                    <c:extLst xmlns:c15="http://schemas.microsoft.com/office/drawing/2012/chart">
                      <c:ext xmlns:c15="http://schemas.microsoft.com/office/drawing/2012/chart" uri="{02D57815-91ED-43cb-92C2-25804820EDAC}">
                        <c15:formulaRef>
                          <c15:sqref>'B4. GenderInequality'!$B$20:$C$20</c15:sqref>
                        </c15:formulaRef>
                      </c:ext>
                    </c:extLst>
                    <c:numCache>
                      <c:formatCode>General</c:formatCode>
                      <c:ptCount val="2"/>
                      <c:pt idx="0">
                        <c:v>346</c:v>
                      </c:pt>
                      <c:pt idx="1">
                        <c:v>222</c:v>
                      </c:pt>
                    </c:numCache>
                  </c:numRef>
                </c:val>
                <c:extLst xmlns:c15="http://schemas.microsoft.com/office/drawing/2012/chart">
                  <c:ext xmlns:c16="http://schemas.microsoft.com/office/drawing/2014/chart" uri="{C3380CC4-5D6E-409C-BE32-E72D297353CC}">
                    <c16:uniqueId val="{0000000B-BEB8-4EA8-A34E-551F92A2A63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'B4. GenderInequality'!$A$21</c15:sqref>
                        </c15:formulaRef>
                      </c:ext>
                    </c:extLst>
                    <c:strCache>
                      <c:ptCount val="1"/>
                      <c:pt idx="0">
                        <c:v>Punjab</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'B4. GenderInequality'!$B$10:$C$10</c15:sqref>
                        </c15:formulaRef>
                      </c:ext>
                    </c:extLst>
                    <c:strCache>
                      <c:ptCount val="2"/>
                      <c:pt idx="0">
                        <c:v>1997-98</c:v>
                      </c:pt>
                      <c:pt idx="1">
                        <c:v>2011-13</c:v>
                      </c:pt>
                    </c:strCache>
                  </c:strRef>
                </c:cat>
                <c:val>
                  <c:numRef>
                    <c:extLst xmlns:c15="http://schemas.microsoft.com/office/drawing/2012/chart">
                      <c:ext xmlns:c15="http://schemas.microsoft.com/office/drawing/2012/chart" uri="{02D57815-91ED-43cb-92C2-25804820EDAC}">
                        <c15:formulaRef>
                          <c15:sqref>'B4. GenderInequality'!$B$21:$C$21</c15:sqref>
                        </c15:formulaRef>
                      </c:ext>
                    </c:extLst>
                    <c:numCache>
                      <c:formatCode>General</c:formatCode>
                      <c:ptCount val="2"/>
                      <c:pt idx="0">
                        <c:v>280</c:v>
                      </c:pt>
                      <c:pt idx="1">
                        <c:v>141</c:v>
                      </c:pt>
                    </c:numCache>
                  </c:numRef>
                </c:val>
                <c:extLst xmlns:c15="http://schemas.microsoft.com/office/drawing/2012/chart">
                  <c:ext xmlns:c16="http://schemas.microsoft.com/office/drawing/2014/chart" uri="{C3380CC4-5D6E-409C-BE32-E72D297353CC}">
                    <c16:uniqueId val="{0000000C-BEB8-4EA8-A34E-551F92A2A639}"/>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'B4. GenderInequality'!$A$23</c15:sqref>
                        </c15:formulaRef>
                      </c:ext>
                    </c:extLst>
                    <c:strCache>
                      <c:ptCount val="1"/>
                      <c:pt idx="0">
                        <c:v>Tamil Nadu</c:v>
                      </c:pt>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'B4. GenderInequality'!$B$10:$C$10</c15:sqref>
                        </c15:formulaRef>
                      </c:ext>
                    </c:extLst>
                    <c:strCache>
                      <c:ptCount val="2"/>
                      <c:pt idx="0">
                        <c:v>1997-98</c:v>
                      </c:pt>
                      <c:pt idx="1">
                        <c:v>2011-13</c:v>
                      </c:pt>
                    </c:strCache>
                  </c:strRef>
                </c:cat>
                <c:val>
                  <c:numRef>
                    <c:extLst xmlns:c15="http://schemas.microsoft.com/office/drawing/2012/chart">
                      <c:ext xmlns:c15="http://schemas.microsoft.com/office/drawing/2012/chart" uri="{02D57815-91ED-43cb-92C2-25804820EDAC}">
                        <c15:formulaRef>
                          <c15:sqref>'B4. GenderInequality'!$B$23:$C$23</c15:sqref>
                        </c15:formulaRef>
                      </c:ext>
                    </c:extLst>
                    <c:numCache>
                      <c:formatCode>General</c:formatCode>
                      <c:ptCount val="2"/>
                      <c:pt idx="0">
                        <c:v>131</c:v>
                      </c:pt>
                      <c:pt idx="1">
                        <c:v>79</c:v>
                      </c:pt>
                    </c:numCache>
                  </c:numRef>
                </c:val>
                <c:extLst xmlns:c15="http://schemas.microsoft.com/office/drawing/2012/chart">
                  <c:ext xmlns:c16="http://schemas.microsoft.com/office/drawing/2014/chart" uri="{C3380CC4-5D6E-409C-BE32-E72D297353CC}">
                    <c16:uniqueId val="{0000000E-BEB8-4EA8-A34E-551F92A2A63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'B4. GenderInequality'!$A$24</c15:sqref>
                        </c15:formulaRef>
                      </c:ext>
                    </c:extLst>
                    <c:strCache>
                      <c:ptCount val="1"/>
                      <c:pt idx="0">
                        <c:v>Uttar Pradesh</c:v>
                      </c:pt>
                    </c:strCache>
                  </c:strRef>
                </c:tx>
                <c:spPr>
                  <a:solidFill>
                    <a:schemeClr val="accent2">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'B4. GenderInequality'!$B$10:$C$10</c15:sqref>
                        </c15:formulaRef>
                      </c:ext>
                    </c:extLst>
                    <c:strCache>
                      <c:ptCount val="2"/>
                      <c:pt idx="0">
                        <c:v>1997-98</c:v>
                      </c:pt>
                      <c:pt idx="1">
                        <c:v>2011-13</c:v>
                      </c:pt>
                    </c:strCache>
                  </c:strRef>
                </c:cat>
                <c:val>
                  <c:numRef>
                    <c:extLst xmlns:c15="http://schemas.microsoft.com/office/drawing/2012/chart">
                      <c:ext xmlns:c15="http://schemas.microsoft.com/office/drawing/2012/chart" uri="{02D57815-91ED-43cb-92C2-25804820EDAC}">
                        <c15:formulaRef>
                          <c15:sqref>'B4. GenderInequality'!$B$24:$C$24</c15:sqref>
                        </c15:formulaRef>
                      </c:ext>
                    </c:extLst>
                    <c:numCache>
                      <c:formatCode>General</c:formatCode>
                      <c:ptCount val="2"/>
                      <c:pt idx="0">
                        <c:v>606</c:v>
                      </c:pt>
                      <c:pt idx="1">
                        <c:v>285</c:v>
                      </c:pt>
                    </c:numCache>
                  </c:numRef>
                </c:val>
                <c:extLst xmlns:c15="http://schemas.microsoft.com/office/drawing/2012/chart">
                  <c:ext xmlns:c16="http://schemas.microsoft.com/office/drawing/2014/chart" uri="{C3380CC4-5D6E-409C-BE32-E72D297353CC}">
                    <c16:uniqueId val="{00000004-BEB8-4EA8-A34E-551F92A2A63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'B4. GenderInequality'!$A$25</c15:sqref>
                        </c15:formulaRef>
                      </c:ext>
                    </c:extLst>
                    <c:strCache>
                      <c:ptCount val="1"/>
                      <c:pt idx="0">
                        <c:v>West Bengal</c:v>
                      </c:pt>
                    </c:strCache>
                  </c:strRef>
                </c:tx>
                <c:spPr>
                  <a:solidFill>
                    <a:schemeClr val="accent3">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'B4. GenderInequality'!$B$10:$C$10</c15:sqref>
                        </c15:formulaRef>
                      </c:ext>
                    </c:extLst>
                    <c:strCache>
                      <c:ptCount val="2"/>
                      <c:pt idx="0">
                        <c:v>1997-98</c:v>
                      </c:pt>
                      <c:pt idx="1">
                        <c:v>2011-13</c:v>
                      </c:pt>
                    </c:strCache>
                  </c:strRef>
                </c:cat>
                <c:val>
                  <c:numRef>
                    <c:extLst xmlns:c15="http://schemas.microsoft.com/office/drawing/2012/chart">
                      <c:ext xmlns:c15="http://schemas.microsoft.com/office/drawing/2012/chart" uri="{02D57815-91ED-43cb-92C2-25804820EDAC}">
                        <c15:formulaRef>
                          <c15:sqref>'B4. GenderInequality'!$B$25:$C$25</c15:sqref>
                        </c15:formulaRef>
                      </c:ext>
                    </c:extLst>
                    <c:numCache>
                      <c:formatCode>General</c:formatCode>
                      <c:ptCount val="2"/>
                      <c:pt idx="0">
                        <c:v>303</c:v>
                      </c:pt>
                      <c:pt idx="1">
                        <c:v>113</c:v>
                      </c:pt>
                    </c:numCache>
                  </c:numRef>
                </c:val>
                <c:extLst xmlns:c15="http://schemas.microsoft.com/office/drawing/2012/chart">
                  <c:ext xmlns:c16="http://schemas.microsoft.com/office/drawing/2014/chart" uri="{C3380CC4-5D6E-409C-BE32-E72D297353CC}">
                    <c16:uniqueId val="{0000000F-BEB8-4EA8-A34E-551F92A2A63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'B4. GenderInequality'!$A$26</c15:sqref>
                        </c15:formulaRef>
                      </c:ext>
                    </c:extLst>
                    <c:strCache>
                      <c:ptCount val="1"/>
                      <c:pt idx="0">
                        <c:v>Others</c:v>
                      </c:pt>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'B4. GenderInequality'!$B$10:$C$10</c15:sqref>
                        </c15:formulaRef>
                      </c:ext>
                    </c:extLst>
                    <c:strCache>
                      <c:ptCount val="2"/>
                      <c:pt idx="0">
                        <c:v>1997-98</c:v>
                      </c:pt>
                      <c:pt idx="1">
                        <c:v>2011-13</c:v>
                      </c:pt>
                    </c:strCache>
                  </c:strRef>
                </c:cat>
                <c:val>
                  <c:numRef>
                    <c:extLst xmlns:c15="http://schemas.microsoft.com/office/drawing/2012/chart">
                      <c:ext xmlns:c15="http://schemas.microsoft.com/office/drawing/2012/chart" uri="{02D57815-91ED-43cb-92C2-25804820EDAC}">
                        <c15:formulaRef>
                          <c15:sqref>'B4. GenderInequality'!$B$26:$C$26</c15:sqref>
                        </c15:formulaRef>
                      </c:ext>
                    </c:extLst>
                    <c:numCache>
                      <c:formatCode>General</c:formatCode>
                      <c:ptCount val="2"/>
                      <c:pt idx="1">
                        <c:v>126</c:v>
                      </c:pt>
                    </c:numCache>
                  </c:numRef>
                </c:val>
                <c:extLst xmlns:c15="http://schemas.microsoft.com/office/drawing/2012/chart">
                  <c:ext xmlns:c16="http://schemas.microsoft.com/office/drawing/2014/chart" uri="{C3380CC4-5D6E-409C-BE32-E72D297353CC}">
                    <c16:uniqueId val="{00000010-BEB8-4EA8-A34E-551F92A2A63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'B4. GenderInequality'!$A$27</c15:sqref>
                        </c15:formulaRef>
                      </c:ext>
                    </c:extLst>
                    <c:strCache>
                      <c:ptCount val="1"/>
                      <c:pt idx="0">
                        <c:v>India</c:v>
                      </c:pt>
                    </c:strCache>
                  </c:strRef>
                </c:tx>
                <c:spPr>
                  <a:solidFill>
                    <a:schemeClr val="accent5">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'B4. GenderInequality'!$B$10:$C$10</c15:sqref>
                        </c15:formulaRef>
                      </c:ext>
                    </c:extLst>
                    <c:strCache>
                      <c:ptCount val="2"/>
                      <c:pt idx="0">
                        <c:v>1997-98</c:v>
                      </c:pt>
                      <c:pt idx="1">
                        <c:v>2011-13</c:v>
                      </c:pt>
                    </c:strCache>
                  </c:strRef>
                </c:cat>
                <c:val>
                  <c:numRef>
                    <c:extLst xmlns:c15="http://schemas.microsoft.com/office/drawing/2012/chart">
                      <c:ext xmlns:c15="http://schemas.microsoft.com/office/drawing/2012/chart" uri="{02D57815-91ED-43cb-92C2-25804820EDAC}">
                        <c15:formulaRef>
                          <c15:sqref>'B4. GenderInequality'!$B$27:$C$27</c15:sqref>
                        </c15:formulaRef>
                      </c:ext>
                    </c:extLst>
                    <c:numCache>
                      <c:formatCode>General</c:formatCode>
                      <c:ptCount val="2"/>
                      <c:pt idx="0">
                        <c:v>398</c:v>
                      </c:pt>
                      <c:pt idx="1">
                        <c:v>167</c:v>
                      </c:pt>
                    </c:numCache>
                  </c:numRef>
                </c:val>
                <c:extLst xmlns:c15="http://schemas.microsoft.com/office/drawing/2012/chart">
                  <c:ext xmlns:c16="http://schemas.microsoft.com/office/drawing/2014/chart" uri="{C3380CC4-5D6E-409C-BE32-E72D297353CC}">
                    <c16:uniqueId val="{00000005-BEB8-4EA8-A34E-551F92A2A639}"/>
                  </c:ext>
                </c:extLst>
              </c15:ser>
            </c15:filteredBarSeries>
          </c:ext>
        </c:extLst>
      </c:barChart>
      <c:catAx>
        <c:axId val="156957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84513552"/>
        <c:crosses val="autoZero"/>
        <c:auto val="1"/>
        <c:lblAlgn val="ctr"/>
        <c:lblOffset val="100"/>
        <c:noMultiLvlLbl val="0"/>
      </c:catAx>
      <c:valAx>
        <c:axId val="1584513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Maternal mortality ratio</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69573072"/>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'G2. PCYGrowth'!$A$6</c:f>
          <c:strCache>
            <c:ptCount val="1"/>
            <c:pt idx="0">
              <c:v>G2.Growth rate of per capita income (%)</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5326857379636796E-2"/>
          <c:y val="0.12752985667712799"/>
          <c:w val="0.89156828200029004"/>
          <c:h val="0.76755045550071699"/>
        </c:manualLayout>
      </c:layout>
      <c:lineChart>
        <c:grouping val="standard"/>
        <c:varyColors val="0"/>
        <c:ser>
          <c:idx val="0"/>
          <c:order val="0"/>
          <c:tx>
            <c:strRef>
              <c:f>'G2. PCYGrowth'!$A$8</c:f>
              <c:strCache>
                <c:ptCount val="1"/>
                <c:pt idx="0">
                  <c:v>Andhra Pradesh</c:v>
                </c:pt>
              </c:strCache>
            </c:strRef>
          </c:tx>
          <c:spPr>
            <a:ln w="28575" cap="rnd">
              <a:solidFill>
                <a:schemeClr val="accent1"/>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strRef>
          </c:cat>
          <c:val>
            <c:numRef>
              <c:f>'G2. PCYGrowth'!$B$8:$I$8</c:f>
              <c:numCache>
                <c:formatCode>General</c:formatCode>
                <c:ptCount val="8"/>
                <c:pt idx="0">
                  <c:v>4.6997187873184638E-2</c:v>
                </c:pt>
                <c:pt idx="1">
                  <c:v>9.6324368078295738E-2</c:v>
                </c:pt>
                <c:pt idx="2">
                  <c:v>0.11477665536799006</c:v>
                </c:pt>
                <c:pt idx="3">
                  <c:v>1.5534214408284914E-2</c:v>
                </c:pt>
                <c:pt idx="4">
                  <c:v>5.7629027954821686E-2</c:v>
                </c:pt>
                <c:pt idx="5">
                  <c:v>5.6927432239257787E-2</c:v>
                </c:pt>
                <c:pt idx="6">
                  <c:v>2.2488596584279198E-2</c:v>
                </c:pt>
                <c:pt idx="7">
                  <c:v>2.8244631185807657E-2</c:v>
                </c:pt>
              </c:numCache>
            </c:numRef>
          </c:val>
          <c:smooth val="0"/>
          <c:extLst>
            <c:ext xmlns:c16="http://schemas.microsoft.com/office/drawing/2014/chart" uri="{C3380CC4-5D6E-409C-BE32-E72D297353CC}">
              <c16:uniqueId val="{00000000-DC42-4749-AEC0-B718D77BF89C}"/>
            </c:ext>
          </c:extLst>
        </c:ser>
        <c:ser>
          <c:idx val="1"/>
          <c:order val="1"/>
          <c:tx>
            <c:strRef>
              <c:f>'G2. PCYGrowth'!$A$9</c:f>
              <c:strCache>
                <c:ptCount val="1"/>
                <c:pt idx="0">
                  <c:v>Arunachal Pradesh</c:v>
                </c:pt>
              </c:strCache>
              <c:extLst xmlns:c15="http://schemas.microsoft.com/office/drawing/2012/chart"/>
            </c:strRef>
          </c:tx>
          <c:spPr>
            <a:ln w="28575" cap="rnd">
              <a:solidFill>
                <a:schemeClr val="accent2"/>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PCYGrowth'!$B$9:$I$9</c:f>
              <c:extLst xmlns:c15="http://schemas.microsoft.com/office/drawing/2012/chart"/>
            </c:numRef>
          </c:val>
          <c:smooth val="0"/>
          <c:extLst xmlns:c15="http://schemas.microsoft.com/office/drawing/2012/chart">
            <c:ext xmlns:c16="http://schemas.microsoft.com/office/drawing/2014/chart" uri="{C3380CC4-5D6E-409C-BE32-E72D297353CC}">
              <c16:uniqueId val="{00000005-DC42-4749-AEC0-B718D77BF89C}"/>
            </c:ext>
          </c:extLst>
        </c:ser>
        <c:ser>
          <c:idx val="2"/>
          <c:order val="2"/>
          <c:tx>
            <c:strRef>
              <c:f>'G2. PCYGrowth'!$A$10</c:f>
              <c:strCache>
                <c:ptCount val="1"/>
                <c:pt idx="0">
                  <c:v>Assam</c:v>
                </c:pt>
              </c:strCache>
            </c:strRef>
          </c:tx>
          <c:spPr>
            <a:ln w="28575" cap="rnd">
              <a:solidFill>
                <a:schemeClr val="accent2"/>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strRef>
          </c:cat>
          <c:val>
            <c:numRef>
              <c:f>'G2. PCYGrowth'!$B$10:$I$10</c:f>
              <c:numCache>
                <c:formatCode>General</c:formatCode>
                <c:ptCount val="8"/>
                <c:pt idx="0">
                  <c:v>1.5969491121439638E-2</c:v>
                </c:pt>
                <c:pt idx="1">
                  <c:v>3.1026392961876832E-2</c:v>
                </c:pt>
                <c:pt idx="2">
                  <c:v>2.901188918596052E-2</c:v>
                </c:pt>
                <c:pt idx="3">
                  <c:v>4.605008568743435E-2</c:v>
                </c:pt>
                <c:pt idx="4">
                  <c:v>7.8427227565796426E-2</c:v>
                </c:pt>
                <c:pt idx="5">
                  <c:v>3.6263843967460553E-2</c:v>
                </c:pt>
                <c:pt idx="6">
                  <c:v>2.8137709259434408E-2</c:v>
                </c:pt>
                <c:pt idx="7">
                  <c:v>2.4469895588979346E-2</c:v>
                </c:pt>
              </c:numCache>
            </c:numRef>
          </c:val>
          <c:smooth val="0"/>
          <c:extLst>
            <c:ext xmlns:c16="http://schemas.microsoft.com/office/drawing/2014/chart" uri="{C3380CC4-5D6E-409C-BE32-E72D297353CC}">
              <c16:uniqueId val="{00000001-DC42-4749-AEC0-B718D77BF89C}"/>
            </c:ext>
          </c:extLst>
        </c:ser>
        <c:ser>
          <c:idx val="3"/>
          <c:order val="3"/>
          <c:tx>
            <c:strRef>
              <c:f>'G2. PCYGrowth'!$A$11</c:f>
              <c:strCache>
                <c:ptCount val="1"/>
                <c:pt idx="0">
                  <c:v>Bihar</c:v>
                </c:pt>
              </c:strCache>
            </c:strRef>
          </c:tx>
          <c:spPr>
            <a:ln w="28575" cap="rnd">
              <a:solidFill>
                <a:schemeClr val="accent3"/>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strRef>
          </c:cat>
          <c:val>
            <c:numRef>
              <c:f>'G2. PCYGrowth'!$B$11:$I$11</c:f>
              <c:numCache>
                <c:formatCode>General</c:formatCode>
                <c:ptCount val="8"/>
                <c:pt idx="0">
                  <c:v>-4.1192822845590095E-2</c:v>
                </c:pt>
                <c:pt idx="1">
                  <c:v>0.15432261465471797</c:v>
                </c:pt>
                <c:pt idx="2">
                  <c:v>3.5506336339764813E-2</c:v>
                </c:pt>
                <c:pt idx="3">
                  <c:v>0.1352811466372657</c:v>
                </c:pt>
                <c:pt idx="4">
                  <c:v>3.2825094687773136E-2</c:v>
                </c:pt>
                <c:pt idx="5">
                  <c:v>0.13681241184767279</c:v>
                </c:pt>
                <c:pt idx="6">
                  <c:v>8.7593052109181141E-2</c:v>
                </c:pt>
                <c:pt idx="7">
                  <c:v>9.1794052779679058E-2</c:v>
                </c:pt>
              </c:numCache>
            </c:numRef>
          </c:val>
          <c:smooth val="0"/>
          <c:extLst>
            <c:ext xmlns:c16="http://schemas.microsoft.com/office/drawing/2014/chart" uri="{C3380CC4-5D6E-409C-BE32-E72D297353CC}">
              <c16:uniqueId val="{00000002-DC42-4749-AEC0-B718D77BF89C}"/>
            </c:ext>
          </c:extLst>
        </c:ser>
        <c:ser>
          <c:idx val="4"/>
          <c:order val="4"/>
          <c:tx>
            <c:strRef>
              <c:f>'G2. PCYGrowth'!$A$12</c:f>
              <c:strCache>
                <c:ptCount val="1"/>
                <c:pt idx="0">
                  <c:v>Chhattisgarh</c:v>
                </c:pt>
              </c:strCache>
              <c:extLst xmlns:c15="http://schemas.microsoft.com/office/drawing/2012/chart"/>
            </c:strRef>
          </c:tx>
          <c:spPr>
            <a:ln w="28575" cap="rnd">
              <a:solidFill>
                <a:schemeClr val="accent5"/>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PCYGrowth'!$B$12:$I$12</c:f>
              <c:extLst xmlns:c15="http://schemas.microsoft.com/office/drawing/2012/chart"/>
            </c:numRef>
          </c:val>
          <c:smooth val="0"/>
          <c:extLst xmlns:c15="http://schemas.microsoft.com/office/drawing/2012/chart">
            <c:ext xmlns:c16="http://schemas.microsoft.com/office/drawing/2014/chart" uri="{C3380CC4-5D6E-409C-BE32-E72D297353CC}">
              <c16:uniqueId val="{00000006-DC42-4749-AEC0-B718D77BF89C}"/>
            </c:ext>
          </c:extLst>
        </c:ser>
        <c:ser>
          <c:idx val="5"/>
          <c:order val="5"/>
          <c:tx>
            <c:strRef>
              <c:f>'G2. PCYGrowth'!$A$13</c:f>
              <c:strCache>
                <c:ptCount val="1"/>
                <c:pt idx="0">
                  <c:v>Goa</c:v>
                </c:pt>
              </c:strCache>
              <c:extLst xmlns:c15="http://schemas.microsoft.com/office/drawing/2012/chart"/>
            </c:strRef>
          </c:tx>
          <c:spPr>
            <a:ln w="28575" cap="rnd">
              <a:solidFill>
                <a:schemeClr val="accent6"/>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PCYGrowth'!$B$13:$I$13</c:f>
              <c:extLst xmlns:c15="http://schemas.microsoft.com/office/drawing/2012/chart"/>
            </c:numRef>
          </c:val>
          <c:smooth val="0"/>
          <c:extLst xmlns:c15="http://schemas.microsoft.com/office/drawing/2012/chart">
            <c:ext xmlns:c16="http://schemas.microsoft.com/office/drawing/2014/chart" uri="{C3380CC4-5D6E-409C-BE32-E72D297353CC}">
              <c16:uniqueId val="{00000007-DC42-4749-AEC0-B718D77BF89C}"/>
            </c:ext>
          </c:extLst>
        </c:ser>
        <c:ser>
          <c:idx val="6"/>
          <c:order val="6"/>
          <c:tx>
            <c:strRef>
              <c:f>'G2. PCYGrowth'!$A$14</c:f>
              <c:strCache>
                <c:ptCount val="1"/>
                <c:pt idx="0">
                  <c:v>Gujarat</c:v>
                </c:pt>
              </c:strCache>
              <c:extLst xmlns:c15="http://schemas.microsoft.com/office/drawing/2012/chart"/>
            </c:strRef>
          </c:tx>
          <c:spPr>
            <a:ln w="28575" cap="rnd">
              <a:solidFill>
                <a:schemeClr val="accent1">
                  <a:lumMod val="60000"/>
                </a:schemeClr>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PCYGrowth'!$B$14:$I$14</c:f>
              <c:extLst xmlns:c15="http://schemas.microsoft.com/office/drawing/2012/chart"/>
            </c:numRef>
          </c:val>
          <c:smooth val="0"/>
          <c:extLst xmlns:c15="http://schemas.microsoft.com/office/drawing/2012/chart">
            <c:ext xmlns:c16="http://schemas.microsoft.com/office/drawing/2014/chart" uri="{C3380CC4-5D6E-409C-BE32-E72D297353CC}">
              <c16:uniqueId val="{00000008-DC42-4749-AEC0-B718D77BF89C}"/>
            </c:ext>
          </c:extLst>
        </c:ser>
        <c:ser>
          <c:idx val="7"/>
          <c:order val="7"/>
          <c:tx>
            <c:strRef>
              <c:f>'G2. PCYGrowth'!$A$15</c:f>
              <c:strCache>
                <c:ptCount val="1"/>
                <c:pt idx="0">
                  <c:v>Haryana</c:v>
                </c:pt>
              </c:strCache>
              <c:extLst xmlns:c15="http://schemas.microsoft.com/office/drawing/2012/chart"/>
            </c:strRef>
          </c:tx>
          <c:spPr>
            <a:ln w="28575" cap="rnd">
              <a:solidFill>
                <a:schemeClr val="accent2">
                  <a:lumMod val="60000"/>
                </a:schemeClr>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PCYGrowth'!$B$15:$I$15</c:f>
              <c:extLst xmlns:c15="http://schemas.microsoft.com/office/drawing/2012/chart"/>
            </c:numRef>
          </c:val>
          <c:smooth val="0"/>
          <c:extLst xmlns:c15="http://schemas.microsoft.com/office/drawing/2012/chart">
            <c:ext xmlns:c16="http://schemas.microsoft.com/office/drawing/2014/chart" uri="{C3380CC4-5D6E-409C-BE32-E72D297353CC}">
              <c16:uniqueId val="{00000009-DC42-4749-AEC0-B718D77BF89C}"/>
            </c:ext>
          </c:extLst>
        </c:ser>
        <c:ser>
          <c:idx val="8"/>
          <c:order val="8"/>
          <c:tx>
            <c:strRef>
              <c:f>'G2. PCYGrowth'!$A$16</c:f>
              <c:strCache>
                <c:ptCount val="1"/>
                <c:pt idx="0">
                  <c:v>Himachal Pradesh</c:v>
                </c:pt>
              </c:strCache>
              <c:extLst xmlns:c15="http://schemas.microsoft.com/office/drawing/2012/chart"/>
            </c:strRef>
          </c:tx>
          <c:spPr>
            <a:ln w="28575" cap="rnd">
              <a:solidFill>
                <a:schemeClr val="accent3">
                  <a:lumMod val="60000"/>
                </a:schemeClr>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PCYGrowth'!$B$16:$I$16</c:f>
              <c:extLst xmlns:c15="http://schemas.microsoft.com/office/drawing/2012/chart"/>
            </c:numRef>
          </c:val>
          <c:smooth val="0"/>
          <c:extLst xmlns:c15="http://schemas.microsoft.com/office/drawing/2012/chart">
            <c:ext xmlns:c16="http://schemas.microsoft.com/office/drawing/2014/chart" uri="{C3380CC4-5D6E-409C-BE32-E72D297353CC}">
              <c16:uniqueId val="{0000000A-DC42-4749-AEC0-B718D77BF89C}"/>
            </c:ext>
          </c:extLst>
        </c:ser>
        <c:ser>
          <c:idx val="9"/>
          <c:order val="9"/>
          <c:tx>
            <c:strRef>
              <c:f>'G2. PCYGrowth'!$A$17</c:f>
              <c:strCache>
                <c:ptCount val="1"/>
                <c:pt idx="0">
                  <c:v>Jammu &amp; Kashmir</c:v>
                </c:pt>
              </c:strCache>
              <c:extLst xmlns:c15="http://schemas.microsoft.com/office/drawing/2012/chart"/>
            </c:strRef>
          </c:tx>
          <c:spPr>
            <a:ln w="28575" cap="rnd">
              <a:solidFill>
                <a:schemeClr val="accent4">
                  <a:lumMod val="60000"/>
                </a:schemeClr>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PCYGrowth'!$B$17:$I$17</c:f>
              <c:extLst xmlns:c15="http://schemas.microsoft.com/office/drawing/2012/chart"/>
            </c:numRef>
          </c:val>
          <c:smooth val="0"/>
          <c:extLst xmlns:c15="http://schemas.microsoft.com/office/drawing/2012/chart">
            <c:ext xmlns:c16="http://schemas.microsoft.com/office/drawing/2014/chart" uri="{C3380CC4-5D6E-409C-BE32-E72D297353CC}">
              <c16:uniqueId val="{0000000B-DC42-4749-AEC0-B718D77BF89C}"/>
            </c:ext>
          </c:extLst>
        </c:ser>
        <c:ser>
          <c:idx val="10"/>
          <c:order val="10"/>
          <c:tx>
            <c:strRef>
              <c:f>'G2. PCYGrowth'!$A$18</c:f>
              <c:strCache>
                <c:ptCount val="1"/>
                <c:pt idx="0">
                  <c:v>Jharkhand</c:v>
                </c:pt>
              </c:strCache>
              <c:extLst xmlns:c15="http://schemas.microsoft.com/office/drawing/2012/chart"/>
            </c:strRef>
          </c:tx>
          <c:spPr>
            <a:ln w="28575" cap="rnd">
              <a:solidFill>
                <a:schemeClr val="accent5">
                  <a:lumMod val="60000"/>
                </a:schemeClr>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PCYGrowth'!$B$18:$I$18</c:f>
              <c:extLst xmlns:c15="http://schemas.microsoft.com/office/drawing/2012/chart"/>
            </c:numRef>
          </c:val>
          <c:smooth val="0"/>
          <c:extLst xmlns:c15="http://schemas.microsoft.com/office/drawing/2012/chart">
            <c:ext xmlns:c16="http://schemas.microsoft.com/office/drawing/2014/chart" uri="{C3380CC4-5D6E-409C-BE32-E72D297353CC}">
              <c16:uniqueId val="{0000000C-DC42-4749-AEC0-B718D77BF89C}"/>
            </c:ext>
          </c:extLst>
        </c:ser>
        <c:ser>
          <c:idx val="11"/>
          <c:order val="11"/>
          <c:tx>
            <c:strRef>
              <c:f>'G2. PCYGrowth'!$A$19</c:f>
              <c:strCache>
                <c:ptCount val="1"/>
                <c:pt idx="0">
                  <c:v>Karnataka</c:v>
                </c:pt>
              </c:strCache>
              <c:extLst xmlns:c15="http://schemas.microsoft.com/office/drawing/2012/chart"/>
            </c:strRef>
          </c:tx>
          <c:spPr>
            <a:ln w="28575" cap="rnd">
              <a:solidFill>
                <a:schemeClr val="accent6">
                  <a:lumMod val="60000"/>
                </a:schemeClr>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PCYGrowth'!$B$19:$I$19</c:f>
              <c:extLst xmlns:c15="http://schemas.microsoft.com/office/drawing/2012/chart"/>
            </c:numRef>
          </c:val>
          <c:smooth val="0"/>
          <c:extLst xmlns:c15="http://schemas.microsoft.com/office/drawing/2012/chart">
            <c:ext xmlns:c16="http://schemas.microsoft.com/office/drawing/2014/chart" uri="{C3380CC4-5D6E-409C-BE32-E72D297353CC}">
              <c16:uniqueId val="{0000000D-DC42-4749-AEC0-B718D77BF89C}"/>
            </c:ext>
          </c:extLst>
        </c:ser>
        <c:ser>
          <c:idx val="12"/>
          <c:order val="12"/>
          <c:tx>
            <c:strRef>
              <c:f>'G2. PCYGrowth'!$A$20</c:f>
              <c:strCache>
                <c:ptCount val="1"/>
                <c:pt idx="0">
                  <c:v>Kerala</c:v>
                </c:pt>
              </c:strCache>
            </c:strRef>
          </c:tx>
          <c:spPr>
            <a:ln w="28575" cap="rnd">
              <a:solidFill>
                <a:schemeClr val="accent4"/>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strRef>
          </c:cat>
          <c:val>
            <c:numRef>
              <c:f>'G2. PCYGrowth'!$B$20:$I$20</c:f>
              <c:numCache>
                <c:formatCode>General</c:formatCode>
                <c:ptCount val="8"/>
                <c:pt idx="0">
                  <c:v>9.709128002225588E-2</c:v>
                </c:pt>
                <c:pt idx="1">
                  <c:v>7.3847627634396479E-2</c:v>
                </c:pt>
                <c:pt idx="2">
                  <c:v>8.4013328785453784E-2</c:v>
                </c:pt>
                <c:pt idx="3">
                  <c:v>5.6371777804671425E-2</c:v>
                </c:pt>
                <c:pt idx="4">
                  <c:v>8.5143433232517649E-2</c:v>
                </c:pt>
                <c:pt idx="5">
                  <c:v>5.8826013513513513E-2</c:v>
                </c:pt>
                <c:pt idx="6">
                  <c:v>5.3084991823874286E-2</c:v>
                </c:pt>
                <c:pt idx="7">
                  <c:v>5.3685047720042421E-2</c:v>
                </c:pt>
              </c:numCache>
            </c:numRef>
          </c:val>
          <c:smooth val="0"/>
          <c:extLst>
            <c:ext xmlns:c16="http://schemas.microsoft.com/office/drawing/2014/chart" uri="{C3380CC4-5D6E-409C-BE32-E72D297353CC}">
              <c16:uniqueId val="{00000003-DC42-4749-AEC0-B718D77BF89C}"/>
            </c:ext>
          </c:extLst>
        </c:ser>
        <c:ser>
          <c:idx val="13"/>
          <c:order val="13"/>
          <c:tx>
            <c:strRef>
              <c:f>'G2. PCYGrowth'!$A$21</c:f>
              <c:strCache>
                <c:ptCount val="1"/>
                <c:pt idx="0">
                  <c:v>Madhya Pradesh</c:v>
                </c:pt>
              </c:strCache>
              <c:extLst xmlns:c15="http://schemas.microsoft.com/office/drawing/2012/chart"/>
            </c:strRef>
          </c:tx>
          <c:spPr>
            <a:ln w="28575" cap="rnd">
              <a:solidFill>
                <a:schemeClr val="accent2">
                  <a:lumMod val="80000"/>
                  <a:lumOff val="20000"/>
                </a:schemeClr>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PCYGrowth'!$B$21:$I$21</c:f>
              <c:extLst xmlns:c15="http://schemas.microsoft.com/office/drawing/2012/chart"/>
            </c:numRef>
          </c:val>
          <c:smooth val="0"/>
          <c:extLst xmlns:c15="http://schemas.microsoft.com/office/drawing/2012/chart">
            <c:ext xmlns:c16="http://schemas.microsoft.com/office/drawing/2014/chart" uri="{C3380CC4-5D6E-409C-BE32-E72D297353CC}">
              <c16:uniqueId val="{0000000E-DC42-4749-AEC0-B718D77BF89C}"/>
            </c:ext>
          </c:extLst>
        </c:ser>
        <c:ser>
          <c:idx val="14"/>
          <c:order val="14"/>
          <c:tx>
            <c:strRef>
              <c:f>'G2. PCYGrowth'!$A$22</c:f>
              <c:strCache>
                <c:ptCount val="1"/>
                <c:pt idx="0">
                  <c:v>Maharashtra</c:v>
                </c:pt>
              </c:strCache>
              <c:extLst xmlns:c15="http://schemas.microsoft.com/office/drawing/2012/chart"/>
            </c:strRef>
          </c:tx>
          <c:spPr>
            <a:ln w="28575" cap="rnd">
              <a:solidFill>
                <a:schemeClr val="accent3">
                  <a:lumMod val="80000"/>
                  <a:lumOff val="20000"/>
                </a:schemeClr>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PCYGrowth'!$B$22:$I$22</c:f>
              <c:extLst xmlns:c15="http://schemas.microsoft.com/office/drawing/2012/chart"/>
            </c:numRef>
          </c:val>
          <c:smooth val="0"/>
          <c:extLst xmlns:c15="http://schemas.microsoft.com/office/drawing/2012/chart">
            <c:ext xmlns:c16="http://schemas.microsoft.com/office/drawing/2014/chart" uri="{C3380CC4-5D6E-409C-BE32-E72D297353CC}">
              <c16:uniqueId val="{0000000F-DC42-4749-AEC0-B718D77BF89C}"/>
            </c:ext>
          </c:extLst>
        </c:ser>
        <c:ser>
          <c:idx val="15"/>
          <c:order val="15"/>
          <c:tx>
            <c:strRef>
              <c:f>'G2. PCYGrowth'!$A$23</c:f>
              <c:strCache>
                <c:ptCount val="1"/>
                <c:pt idx="0">
                  <c:v>Manipur</c:v>
                </c:pt>
              </c:strCache>
              <c:extLst xmlns:c15="http://schemas.microsoft.com/office/drawing/2012/chart"/>
            </c:strRef>
          </c:tx>
          <c:spPr>
            <a:ln w="28575" cap="rnd">
              <a:solidFill>
                <a:schemeClr val="accent4">
                  <a:lumMod val="80000"/>
                  <a:lumOff val="20000"/>
                </a:schemeClr>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PCYGrowth'!$B$23:$I$23</c:f>
              <c:extLst xmlns:c15="http://schemas.microsoft.com/office/drawing/2012/chart"/>
            </c:numRef>
          </c:val>
          <c:smooth val="0"/>
          <c:extLst xmlns:c15="http://schemas.microsoft.com/office/drawing/2012/chart">
            <c:ext xmlns:c16="http://schemas.microsoft.com/office/drawing/2014/chart" uri="{C3380CC4-5D6E-409C-BE32-E72D297353CC}">
              <c16:uniqueId val="{00000010-DC42-4749-AEC0-B718D77BF89C}"/>
            </c:ext>
          </c:extLst>
        </c:ser>
        <c:ser>
          <c:idx val="16"/>
          <c:order val="16"/>
          <c:tx>
            <c:strRef>
              <c:f>'G2. PCYGrowth'!$A$24</c:f>
              <c:strCache>
                <c:ptCount val="1"/>
                <c:pt idx="0">
                  <c:v>Meghalaya</c:v>
                </c:pt>
              </c:strCache>
              <c:extLst xmlns:c15="http://schemas.microsoft.com/office/drawing/2012/chart"/>
            </c:strRef>
          </c:tx>
          <c:spPr>
            <a:ln w="28575" cap="rnd">
              <a:solidFill>
                <a:schemeClr val="accent5">
                  <a:lumMod val="80000"/>
                  <a:lumOff val="20000"/>
                </a:schemeClr>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PCYGrowth'!$B$24:$I$24</c:f>
              <c:extLst xmlns:c15="http://schemas.microsoft.com/office/drawing/2012/chart"/>
            </c:numRef>
          </c:val>
          <c:smooth val="0"/>
          <c:extLst xmlns:c15="http://schemas.microsoft.com/office/drawing/2012/chart">
            <c:ext xmlns:c16="http://schemas.microsoft.com/office/drawing/2014/chart" uri="{C3380CC4-5D6E-409C-BE32-E72D297353CC}">
              <c16:uniqueId val="{00000011-DC42-4749-AEC0-B718D77BF89C}"/>
            </c:ext>
          </c:extLst>
        </c:ser>
        <c:ser>
          <c:idx val="17"/>
          <c:order val="17"/>
          <c:tx>
            <c:strRef>
              <c:f>'G2. PCYGrowth'!$A$25</c:f>
              <c:strCache>
                <c:ptCount val="1"/>
                <c:pt idx="0">
                  <c:v>Mizoram</c:v>
                </c:pt>
              </c:strCache>
              <c:extLst xmlns:c15="http://schemas.microsoft.com/office/drawing/2012/chart"/>
            </c:strRef>
          </c:tx>
          <c:spPr>
            <a:ln w="28575" cap="rnd">
              <a:solidFill>
                <a:schemeClr val="accent6">
                  <a:lumMod val="80000"/>
                  <a:lumOff val="20000"/>
                </a:schemeClr>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PCYGrowth'!$B$25:$I$25</c:f>
              <c:extLst xmlns:c15="http://schemas.microsoft.com/office/drawing/2012/chart"/>
            </c:numRef>
          </c:val>
          <c:smooth val="0"/>
          <c:extLst xmlns:c15="http://schemas.microsoft.com/office/drawing/2012/chart">
            <c:ext xmlns:c16="http://schemas.microsoft.com/office/drawing/2014/chart" uri="{C3380CC4-5D6E-409C-BE32-E72D297353CC}">
              <c16:uniqueId val="{00000012-DC42-4749-AEC0-B718D77BF89C}"/>
            </c:ext>
          </c:extLst>
        </c:ser>
        <c:ser>
          <c:idx val="18"/>
          <c:order val="18"/>
          <c:tx>
            <c:strRef>
              <c:f>'G2. PCYGrowth'!$A$26</c:f>
              <c:strCache>
                <c:ptCount val="1"/>
                <c:pt idx="0">
                  <c:v>Nagaland</c:v>
                </c:pt>
              </c:strCache>
              <c:extLst xmlns:c15="http://schemas.microsoft.com/office/drawing/2012/chart"/>
            </c:strRef>
          </c:tx>
          <c:spPr>
            <a:ln w="28575" cap="rnd">
              <a:solidFill>
                <a:schemeClr val="accent1">
                  <a:lumMod val="80000"/>
                </a:schemeClr>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PCYGrowth'!$B$26:$I$26</c:f>
              <c:extLst xmlns:c15="http://schemas.microsoft.com/office/drawing/2012/chart"/>
            </c:numRef>
          </c:val>
          <c:smooth val="0"/>
          <c:extLst xmlns:c15="http://schemas.microsoft.com/office/drawing/2012/chart">
            <c:ext xmlns:c16="http://schemas.microsoft.com/office/drawing/2014/chart" uri="{C3380CC4-5D6E-409C-BE32-E72D297353CC}">
              <c16:uniqueId val="{00000013-DC42-4749-AEC0-B718D77BF89C}"/>
            </c:ext>
          </c:extLst>
        </c:ser>
        <c:ser>
          <c:idx val="19"/>
          <c:order val="19"/>
          <c:tx>
            <c:strRef>
              <c:f>'G2. PCYGrowth'!$A$27</c:f>
              <c:strCache>
                <c:ptCount val="1"/>
                <c:pt idx="0">
                  <c:v>Odisha</c:v>
                </c:pt>
              </c:strCache>
              <c:extLst xmlns:c15="http://schemas.microsoft.com/office/drawing/2012/chart"/>
            </c:strRef>
          </c:tx>
          <c:spPr>
            <a:ln w="28575" cap="rnd">
              <a:solidFill>
                <a:schemeClr val="accent2">
                  <a:lumMod val="80000"/>
                </a:schemeClr>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PCYGrowth'!$B$27:$I$27</c:f>
              <c:extLst xmlns:c15="http://schemas.microsoft.com/office/drawing/2012/chart"/>
            </c:numRef>
          </c:val>
          <c:smooth val="0"/>
          <c:extLst xmlns:c15="http://schemas.microsoft.com/office/drawing/2012/chart">
            <c:ext xmlns:c16="http://schemas.microsoft.com/office/drawing/2014/chart" uri="{C3380CC4-5D6E-409C-BE32-E72D297353CC}">
              <c16:uniqueId val="{00000014-DC42-4749-AEC0-B718D77BF89C}"/>
            </c:ext>
          </c:extLst>
        </c:ser>
        <c:ser>
          <c:idx val="20"/>
          <c:order val="20"/>
          <c:tx>
            <c:strRef>
              <c:f>'G2. PCYGrowth'!$A$28</c:f>
              <c:strCache>
                <c:ptCount val="1"/>
                <c:pt idx="0">
                  <c:v>Punjab</c:v>
                </c:pt>
              </c:strCache>
              <c:extLst xmlns:c15="http://schemas.microsoft.com/office/drawing/2012/chart"/>
            </c:strRef>
          </c:tx>
          <c:spPr>
            <a:ln w="28575" cap="rnd">
              <a:solidFill>
                <a:schemeClr val="accent3">
                  <a:lumMod val="80000"/>
                </a:schemeClr>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PCYGrowth'!$B$28:$I$28</c:f>
              <c:extLst xmlns:c15="http://schemas.microsoft.com/office/drawing/2012/chart"/>
            </c:numRef>
          </c:val>
          <c:smooth val="0"/>
          <c:extLst xmlns:c15="http://schemas.microsoft.com/office/drawing/2012/chart">
            <c:ext xmlns:c16="http://schemas.microsoft.com/office/drawing/2014/chart" uri="{C3380CC4-5D6E-409C-BE32-E72D297353CC}">
              <c16:uniqueId val="{00000015-DC42-4749-AEC0-B718D77BF89C}"/>
            </c:ext>
          </c:extLst>
        </c:ser>
        <c:ser>
          <c:idx val="21"/>
          <c:order val="21"/>
          <c:tx>
            <c:strRef>
              <c:f>'G2. PCYGrowth'!$A$29</c:f>
              <c:strCache>
                <c:ptCount val="1"/>
                <c:pt idx="0">
                  <c:v>Rajasthan</c:v>
                </c:pt>
              </c:strCache>
            </c:strRef>
          </c:tx>
          <c:spPr>
            <a:ln w="28575" cap="rnd">
              <a:solidFill>
                <a:schemeClr val="accent5"/>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strRef>
          </c:cat>
          <c:val>
            <c:numRef>
              <c:f>'G2. PCYGrowth'!$B$29:$I$29</c:f>
              <c:numCache>
                <c:formatCode>General</c:formatCode>
                <c:ptCount val="8"/>
                <c:pt idx="0">
                  <c:v>4.7401023431187718E-2</c:v>
                </c:pt>
                <c:pt idx="1">
                  <c:v>9.7557212651067107E-2</c:v>
                </c:pt>
                <c:pt idx="2">
                  <c:v>2.7176459563302408E-2</c:v>
                </c:pt>
                <c:pt idx="3">
                  <c:v>6.541373962229724E-2</c:v>
                </c:pt>
                <c:pt idx="4">
                  <c:v>4.0589141976365817E-2</c:v>
                </c:pt>
                <c:pt idx="5">
                  <c:v>0.13158327847267939</c:v>
                </c:pt>
                <c:pt idx="6">
                  <c:v>7.6721692967784166E-2</c:v>
                </c:pt>
                <c:pt idx="7">
                  <c:v>4.1435904363096042E-2</c:v>
                </c:pt>
              </c:numCache>
            </c:numRef>
          </c:val>
          <c:smooth val="0"/>
          <c:extLst>
            <c:ext xmlns:c16="http://schemas.microsoft.com/office/drawing/2014/chart" uri="{C3380CC4-5D6E-409C-BE32-E72D297353CC}">
              <c16:uniqueId val="{00000004-DC42-4749-AEC0-B718D77BF89C}"/>
            </c:ext>
          </c:extLst>
        </c:ser>
        <c:ser>
          <c:idx val="22"/>
          <c:order val="22"/>
          <c:tx>
            <c:strRef>
              <c:f>'G2. PCYGrowth'!$A$30</c:f>
              <c:strCache>
                <c:ptCount val="1"/>
                <c:pt idx="0">
                  <c:v>Sikkim</c:v>
                </c:pt>
              </c:strCache>
              <c:extLst xmlns:c15="http://schemas.microsoft.com/office/drawing/2012/chart"/>
            </c:strRef>
          </c:tx>
          <c:spPr>
            <a:ln w="28575" cap="rnd">
              <a:solidFill>
                <a:schemeClr val="accent5">
                  <a:lumMod val="80000"/>
                </a:schemeClr>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PCYGrowth'!$B$30:$I$30</c:f>
              <c:extLst xmlns:c15="http://schemas.microsoft.com/office/drawing/2012/chart"/>
            </c:numRef>
          </c:val>
          <c:smooth val="0"/>
          <c:extLst xmlns:c15="http://schemas.microsoft.com/office/drawing/2012/chart">
            <c:ext xmlns:c16="http://schemas.microsoft.com/office/drawing/2014/chart" uri="{C3380CC4-5D6E-409C-BE32-E72D297353CC}">
              <c16:uniqueId val="{00000016-DC42-4749-AEC0-B718D77BF89C}"/>
            </c:ext>
          </c:extLst>
        </c:ser>
        <c:ser>
          <c:idx val="23"/>
          <c:order val="23"/>
          <c:tx>
            <c:strRef>
              <c:f>'G2. PCYGrowth'!$A$31</c:f>
              <c:strCache>
                <c:ptCount val="1"/>
                <c:pt idx="0">
                  <c:v>Tamil Nadu</c:v>
                </c:pt>
              </c:strCache>
              <c:extLst xmlns:c15="http://schemas.microsoft.com/office/drawing/2012/chart"/>
            </c:strRef>
          </c:tx>
          <c:spPr>
            <a:ln w="28575" cap="rnd">
              <a:solidFill>
                <a:schemeClr val="accent6">
                  <a:lumMod val="80000"/>
                </a:schemeClr>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PCYGrowth'!$B$31:$I$31</c:f>
              <c:extLst xmlns:c15="http://schemas.microsoft.com/office/drawing/2012/chart"/>
            </c:numRef>
          </c:val>
          <c:smooth val="0"/>
          <c:extLst xmlns:c15="http://schemas.microsoft.com/office/drawing/2012/chart">
            <c:ext xmlns:c16="http://schemas.microsoft.com/office/drawing/2014/chart" uri="{C3380CC4-5D6E-409C-BE32-E72D297353CC}">
              <c16:uniqueId val="{00000017-DC42-4749-AEC0-B718D77BF89C}"/>
            </c:ext>
          </c:extLst>
        </c:ser>
        <c:ser>
          <c:idx val="24"/>
          <c:order val="24"/>
          <c:tx>
            <c:strRef>
              <c:f>'G2. PCYGrowth'!$A$32</c:f>
              <c:strCache>
                <c:ptCount val="1"/>
                <c:pt idx="0">
                  <c:v>Telangana</c:v>
                </c:pt>
              </c:strCache>
              <c:extLst xmlns:c15="http://schemas.microsoft.com/office/drawing/2012/chart"/>
            </c:strRef>
          </c:tx>
          <c:spPr>
            <a:ln w="28575" cap="rnd">
              <a:solidFill>
                <a:schemeClr val="accent1">
                  <a:lumMod val="60000"/>
                  <a:lumOff val="40000"/>
                </a:schemeClr>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PCYGrowth'!$B$32:$I$32</c:f>
              <c:extLst xmlns:c15="http://schemas.microsoft.com/office/drawing/2012/chart"/>
            </c:numRef>
          </c:val>
          <c:smooth val="0"/>
          <c:extLst xmlns:c15="http://schemas.microsoft.com/office/drawing/2012/chart">
            <c:ext xmlns:c16="http://schemas.microsoft.com/office/drawing/2014/chart" uri="{C3380CC4-5D6E-409C-BE32-E72D297353CC}">
              <c16:uniqueId val="{00000018-DC42-4749-AEC0-B718D77BF89C}"/>
            </c:ext>
          </c:extLst>
        </c:ser>
        <c:ser>
          <c:idx val="25"/>
          <c:order val="25"/>
          <c:tx>
            <c:strRef>
              <c:f>'G2. PCYGrowth'!$A$33</c:f>
              <c:strCache>
                <c:ptCount val="1"/>
                <c:pt idx="0">
                  <c:v>Tripura</c:v>
                </c:pt>
              </c:strCache>
              <c:extLst xmlns:c15="http://schemas.microsoft.com/office/drawing/2012/chart"/>
            </c:strRef>
          </c:tx>
          <c:spPr>
            <a:ln w="28575" cap="rnd">
              <a:solidFill>
                <a:schemeClr val="accent2">
                  <a:lumMod val="60000"/>
                  <a:lumOff val="40000"/>
                </a:schemeClr>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PCYGrowth'!$B$33:$I$33</c:f>
              <c:extLst xmlns:c15="http://schemas.microsoft.com/office/drawing/2012/chart"/>
            </c:numRef>
          </c:val>
          <c:smooth val="0"/>
          <c:extLst xmlns:c15="http://schemas.microsoft.com/office/drawing/2012/chart">
            <c:ext xmlns:c16="http://schemas.microsoft.com/office/drawing/2014/chart" uri="{C3380CC4-5D6E-409C-BE32-E72D297353CC}">
              <c16:uniqueId val="{00000019-DC42-4749-AEC0-B718D77BF89C}"/>
            </c:ext>
          </c:extLst>
        </c:ser>
        <c:ser>
          <c:idx val="26"/>
          <c:order val="26"/>
          <c:tx>
            <c:strRef>
              <c:f>'G2. PCYGrowth'!$A$34</c:f>
              <c:strCache>
                <c:ptCount val="1"/>
                <c:pt idx="0">
                  <c:v>Uttar Pradesh</c:v>
                </c:pt>
              </c:strCache>
              <c:extLst xmlns:c15="http://schemas.microsoft.com/office/drawing/2012/chart"/>
            </c:strRef>
          </c:tx>
          <c:spPr>
            <a:ln w="28575" cap="rnd">
              <a:solidFill>
                <a:schemeClr val="accent3">
                  <a:lumMod val="60000"/>
                  <a:lumOff val="40000"/>
                </a:schemeClr>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PCYGrowth'!$B$34:$I$34</c:f>
              <c:extLst xmlns:c15="http://schemas.microsoft.com/office/drawing/2012/chart"/>
            </c:numRef>
          </c:val>
          <c:smooth val="0"/>
          <c:extLst xmlns:c15="http://schemas.microsoft.com/office/drawing/2012/chart">
            <c:ext xmlns:c16="http://schemas.microsoft.com/office/drawing/2014/chart" uri="{C3380CC4-5D6E-409C-BE32-E72D297353CC}">
              <c16:uniqueId val="{0000001A-DC42-4749-AEC0-B718D77BF89C}"/>
            </c:ext>
          </c:extLst>
        </c:ser>
        <c:ser>
          <c:idx val="27"/>
          <c:order val="27"/>
          <c:tx>
            <c:strRef>
              <c:f>'G2. PCYGrowth'!$A$35</c:f>
              <c:strCache>
                <c:ptCount val="1"/>
                <c:pt idx="0">
                  <c:v>Uttarakhand</c:v>
                </c:pt>
              </c:strCache>
              <c:extLst xmlns:c15="http://schemas.microsoft.com/office/drawing/2012/chart"/>
            </c:strRef>
          </c:tx>
          <c:spPr>
            <a:ln w="28575" cap="rnd">
              <a:solidFill>
                <a:schemeClr val="accent4">
                  <a:lumMod val="60000"/>
                  <a:lumOff val="40000"/>
                </a:schemeClr>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PCYGrowth'!$B$35:$I$35</c:f>
              <c:extLst xmlns:c15="http://schemas.microsoft.com/office/drawing/2012/chart"/>
            </c:numRef>
          </c:val>
          <c:smooth val="0"/>
          <c:extLst xmlns:c15="http://schemas.microsoft.com/office/drawing/2012/chart">
            <c:ext xmlns:c16="http://schemas.microsoft.com/office/drawing/2014/chart" uri="{C3380CC4-5D6E-409C-BE32-E72D297353CC}">
              <c16:uniqueId val="{0000001B-DC42-4749-AEC0-B718D77BF89C}"/>
            </c:ext>
          </c:extLst>
        </c:ser>
        <c:ser>
          <c:idx val="28"/>
          <c:order val="28"/>
          <c:tx>
            <c:strRef>
              <c:f>'G2. PCYGrowth'!$A$36</c:f>
              <c:strCache>
                <c:ptCount val="1"/>
                <c:pt idx="0">
                  <c:v>West Bengal</c:v>
                </c:pt>
              </c:strCache>
              <c:extLst xmlns:c15="http://schemas.microsoft.com/office/drawing/2012/chart"/>
            </c:strRef>
          </c:tx>
          <c:spPr>
            <a:ln w="28575" cap="rnd">
              <a:solidFill>
                <a:schemeClr val="accent5">
                  <a:lumMod val="60000"/>
                  <a:lumOff val="40000"/>
                </a:schemeClr>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PCYGrowth'!$B$36:$I$36</c:f>
              <c:extLst xmlns:c15="http://schemas.microsoft.com/office/drawing/2012/chart"/>
            </c:numRef>
          </c:val>
          <c:smooth val="0"/>
          <c:extLst xmlns:c15="http://schemas.microsoft.com/office/drawing/2012/chart">
            <c:ext xmlns:c16="http://schemas.microsoft.com/office/drawing/2014/chart" uri="{C3380CC4-5D6E-409C-BE32-E72D297353CC}">
              <c16:uniqueId val="{0000001C-DC42-4749-AEC0-B718D77BF89C}"/>
            </c:ext>
          </c:extLst>
        </c:ser>
        <c:ser>
          <c:idx val="29"/>
          <c:order val="29"/>
          <c:tx>
            <c:strRef>
              <c:f>'G2. PCYGrowth'!$A$37</c:f>
              <c:strCache>
                <c:ptCount val="1"/>
                <c:pt idx="0">
                  <c:v>A. &amp; N. Islands</c:v>
                </c:pt>
              </c:strCache>
              <c:extLst xmlns:c15="http://schemas.microsoft.com/office/drawing/2012/chart"/>
            </c:strRef>
          </c:tx>
          <c:spPr>
            <a:ln w="28575" cap="rnd">
              <a:solidFill>
                <a:schemeClr val="accent6">
                  <a:lumMod val="60000"/>
                  <a:lumOff val="40000"/>
                </a:schemeClr>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PCYGrowth'!$B$37:$I$37</c:f>
              <c:extLst xmlns:c15="http://schemas.microsoft.com/office/drawing/2012/chart"/>
            </c:numRef>
          </c:val>
          <c:smooth val="0"/>
          <c:extLst xmlns:c15="http://schemas.microsoft.com/office/drawing/2012/chart">
            <c:ext xmlns:c16="http://schemas.microsoft.com/office/drawing/2014/chart" uri="{C3380CC4-5D6E-409C-BE32-E72D297353CC}">
              <c16:uniqueId val="{0000001D-DC42-4749-AEC0-B718D77BF89C}"/>
            </c:ext>
          </c:extLst>
        </c:ser>
        <c:ser>
          <c:idx val="30"/>
          <c:order val="30"/>
          <c:tx>
            <c:strRef>
              <c:f>'G2. PCYGrowth'!$A$38</c:f>
              <c:strCache>
                <c:ptCount val="1"/>
                <c:pt idx="0">
                  <c:v>Chandigarh</c:v>
                </c:pt>
              </c:strCache>
              <c:extLst xmlns:c15="http://schemas.microsoft.com/office/drawing/2012/chart"/>
            </c:strRef>
          </c:tx>
          <c:spPr>
            <a:ln w="28575" cap="rnd">
              <a:solidFill>
                <a:schemeClr val="accent1">
                  <a:lumMod val="50000"/>
                </a:schemeClr>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PCYGrowth'!$B$38:$I$38</c:f>
              <c:extLst xmlns:c15="http://schemas.microsoft.com/office/drawing/2012/chart"/>
            </c:numRef>
          </c:val>
          <c:smooth val="0"/>
          <c:extLst xmlns:c15="http://schemas.microsoft.com/office/drawing/2012/chart">
            <c:ext xmlns:c16="http://schemas.microsoft.com/office/drawing/2014/chart" uri="{C3380CC4-5D6E-409C-BE32-E72D297353CC}">
              <c16:uniqueId val="{0000001E-DC42-4749-AEC0-B718D77BF89C}"/>
            </c:ext>
          </c:extLst>
        </c:ser>
        <c:ser>
          <c:idx val="31"/>
          <c:order val="31"/>
          <c:tx>
            <c:strRef>
              <c:f>'G2. PCYGrowth'!$A$39</c:f>
              <c:strCache>
                <c:ptCount val="1"/>
                <c:pt idx="0">
                  <c:v>Delhi</c:v>
                </c:pt>
              </c:strCache>
              <c:extLst xmlns:c15="http://schemas.microsoft.com/office/drawing/2012/chart"/>
            </c:strRef>
          </c:tx>
          <c:spPr>
            <a:ln w="28575" cap="rnd">
              <a:solidFill>
                <a:schemeClr val="accent2">
                  <a:lumMod val="50000"/>
                </a:schemeClr>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PCYGrowth'!$B$39:$I$39</c:f>
              <c:extLst xmlns:c15="http://schemas.microsoft.com/office/drawing/2012/chart"/>
            </c:numRef>
          </c:val>
          <c:smooth val="0"/>
          <c:extLst xmlns:c15="http://schemas.microsoft.com/office/drawing/2012/chart">
            <c:ext xmlns:c16="http://schemas.microsoft.com/office/drawing/2014/chart" uri="{C3380CC4-5D6E-409C-BE32-E72D297353CC}">
              <c16:uniqueId val="{0000001F-DC42-4749-AEC0-B718D77BF89C}"/>
            </c:ext>
          </c:extLst>
        </c:ser>
        <c:ser>
          <c:idx val="32"/>
          <c:order val="32"/>
          <c:tx>
            <c:strRef>
              <c:f>'G2. PCYGrowth'!$A$40</c:f>
              <c:strCache>
                <c:ptCount val="1"/>
                <c:pt idx="0">
                  <c:v>Puducherry</c:v>
                </c:pt>
              </c:strCache>
              <c:extLst xmlns:c15="http://schemas.microsoft.com/office/drawing/2012/chart"/>
            </c:strRef>
          </c:tx>
          <c:spPr>
            <a:ln w="28575" cap="rnd">
              <a:solidFill>
                <a:schemeClr val="accent3">
                  <a:lumMod val="50000"/>
                </a:schemeClr>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PCYGrowth'!$B$40:$I$40</c:f>
              <c:extLst xmlns:c15="http://schemas.microsoft.com/office/drawing/2012/chart"/>
            </c:numRef>
          </c:val>
          <c:smooth val="0"/>
          <c:extLst xmlns:c15="http://schemas.microsoft.com/office/drawing/2012/chart">
            <c:ext xmlns:c16="http://schemas.microsoft.com/office/drawing/2014/chart" uri="{C3380CC4-5D6E-409C-BE32-E72D297353CC}">
              <c16:uniqueId val="{00000020-DC42-4749-AEC0-B718D77BF89C}"/>
            </c:ext>
          </c:extLst>
        </c:ser>
        <c:ser>
          <c:idx val="33"/>
          <c:order val="33"/>
          <c:tx>
            <c:strRef>
              <c:f>'G2. PCYGrowth'!$A$41</c:f>
              <c:strCache>
                <c:ptCount val="1"/>
                <c:pt idx="0">
                  <c:v>India</c:v>
                </c:pt>
              </c:strCache>
              <c:extLst xmlns:c15="http://schemas.microsoft.com/office/drawing/2012/chart"/>
            </c:strRef>
          </c:tx>
          <c:spPr>
            <a:ln w="28575" cap="rnd">
              <a:solidFill>
                <a:schemeClr val="accent4">
                  <a:lumMod val="50000"/>
                </a:schemeClr>
              </a:solidFill>
              <a:round/>
            </a:ln>
            <a:effectLst/>
          </c:spPr>
          <c:marker>
            <c:symbol val="none"/>
          </c:marker>
          <c:cat>
            <c:strRef>
              <c:f>'G2. PCYGrowth'!$B$7:$I$7</c:f>
              <c:strCache>
                <c:ptCount val="8"/>
                <c:pt idx="0">
                  <c:v>2005-06</c:v>
                </c:pt>
                <c:pt idx="1">
                  <c:v>2006-07</c:v>
                </c:pt>
                <c:pt idx="2">
                  <c:v>2007-08</c:v>
                </c:pt>
                <c:pt idx="3">
                  <c:v>2008-09</c:v>
                </c:pt>
                <c:pt idx="4">
                  <c:v>2009-10</c:v>
                </c:pt>
                <c:pt idx="5">
                  <c:v>2010-11</c:v>
                </c:pt>
                <c:pt idx="6">
                  <c:v>2011-12</c:v>
                </c:pt>
                <c:pt idx="7">
                  <c:v>2012-13</c:v>
                </c:pt>
              </c:strCache>
              <c:extLst xmlns:c15="http://schemas.microsoft.com/office/drawing/2012/chart"/>
            </c:strRef>
          </c:cat>
          <c:val>
            <c:numRef>
              <c:f>'G2. PCYGrowth'!$B$41:$I$41</c:f>
              <c:extLst xmlns:c15="http://schemas.microsoft.com/office/drawing/2012/chart"/>
            </c:numRef>
          </c:val>
          <c:smooth val="0"/>
          <c:extLst xmlns:c15="http://schemas.microsoft.com/office/drawing/2012/chart">
            <c:ext xmlns:c16="http://schemas.microsoft.com/office/drawing/2014/chart" uri="{C3380CC4-5D6E-409C-BE32-E72D297353CC}">
              <c16:uniqueId val="{00000021-DC42-4749-AEC0-B718D77BF89C}"/>
            </c:ext>
          </c:extLst>
        </c:ser>
        <c:dLbls>
          <c:showLegendKey val="0"/>
          <c:showVal val="0"/>
          <c:showCatName val="0"/>
          <c:showSerName val="0"/>
          <c:showPercent val="0"/>
          <c:showBubbleSize val="0"/>
        </c:dLbls>
        <c:smooth val="0"/>
        <c:axId val="1644329504"/>
        <c:axId val="1644334016"/>
        <c:extLst/>
      </c:lineChart>
      <c:catAx>
        <c:axId val="16443295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4334016"/>
        <c:crosses val="autoZero"/>
        <c:auto val="1"/>
        <c:lblAlgn val="ctr"/>
        <c:lblOffset val="100"/>
        <c:noMultiLvlLbl val="0"/>
      </c:catAx>
      <c:valAx>
        <c:axId val="1644334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4329504"/>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'G2. PCYGrowth'!$A$43</c:f>
          <c:strCache>
            <c:ptCount val="1"/>
            <c:pt idx="0">
              <c:v>G2.Growth rate of per capita income (%)</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890673986852602E-2"/>
          <c:y val="0.12752985667712799"/>
          <c:w val="0.94296253702232202"/>
          <c:h val="0.75946624475998303"/>
        </c:manualLayout>
      </c:layout>
      <c:lineChart>
        <c:grouping val="standard"/>
        <c:varyColors val="0"/>
        <c:ser>
          <c:idx val="0"/>
          <c:order val="0"/>
          <c:tx>
            <c:strRef>
              <c:f>'G2. PCYGrowth'!$A$45</c:f>
              <c:strCache>
                <c:ptCount val="1"/>
                <c:pt idx="0">
                  <c:v>Andhra Pradesh</c:v>
                </c:pt>
              </c:strCache>
              <c:extLst xmlns:c15="http://schemas.microsoft.com/office/drawing/2012/chart"/>
            </c:strRef>
          </c:tx>
          <c:spPr>
            <a:ln w="28575" cap="rnd">
              <a:solidFill>
                <a:schemeClr val="accent1"/>
              </a:solidFill>
              <a:round/>
            </a:ln>
            <a:effectLst/>
          </c:spPr>
          <c:marker>
            <c:symbol val="none"/>
          </c:marker>
          <c:cat>
            <c:strRef>
              <c:f>'G2. PCYGrowth'!$B$44:$D$44</c:f>
              <c:strCache>
                <c:ptCount val="3"/>
                <c:pt idx="0">
                  <c:v>2007-2008</c:v>
                </c:pt>
                <c:pt idx="1">
                  <c:v>2008-2009</c:v>
                </c:pt>
                <c:pt idx="2">
                  <c:v>2009-2010</c:v>
                </c:pt>
              </c:strCache>
              <c:extLst xmlns:c15="http://schemas.microsoft.com/office/drawing/2012/chart"/>
            </c:strRef>
          </c:cat>
          <c:val>
            <c:numRef>
              <c:f>'G2. PCYGrowth'!$B$45:$D$45</c:f>
              <c:numCache>
                <c:formatCode>General</c:formatCode>
                <c:ptCount val="3"/>
                <c:pt idx="0">
                  <c:v>10.4</c:v>
                </c:pt>
                <c:pt idx="1">
                  <c:v>4.4000000000000004</c:v>
                </c:pt>
                <c:pt idx="2">
                  <c:v>4.7</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7-D476-44C6-B05E-36CF5579CF0E}"/>
            </c:ext>
          </c:extLst>
        </c:ser>
        <c:ser>
          <c:idx val="2"/>
          <c:order val="2"/>
          <c:tx>
            <c:strRef>
              <c:f>'G2. PCYGrowth'!$A$47</c:f>
              <c:strCache>
                <c:ptCount val="1"/>
                <c:pt idx="0">
                  <c:v>Assam</c:v>
                </c:pt>
              </c:strCache>
            </c:strRef>
          </c:tx>
          <c:spPr>
            <a:ln w="28575" cap="rnd">
              <a:solidFill>
                <a:schemeClr val="accent3"/>
              </a:solidFill>
              <a:round/>
            </a:ln>
            <a:effectLst/>
          </c:spPr>
          <c:marker>
            <c:symbol val="none"/>
          </c:marker>
          <c:cat>
            <c:strRef>
              <c:f>'G2. PCYGrowth'!$B$44:$D$44</c:f>
              <c:strCache>
                <c:ptCount val="3"/>
                <c:pt idx="0">
                  <c:v>2007-2008</c:v>
                </c:pt>
                <c:pt idx="1">
                  <c:v>2008-2009</c:v>
                </c:pt>
                <c:pt idx="2">
                  <c:v>2009-2010</c:v>
                </c:pt>
              </c:strCache>
            </c:strRef>
          </c:cat>
          <c:val>
            <c:numRef>
              <c:f>'G2. PCYGrowth'!$B$47:$D$47</c:f>
              <c:numCache>
                <c:formatCode>General</c:formatCode>
                <c:ptCount val="3"/>
                <c:pt idx="0">
                  <c:v>2.9</c:v>
                </c:pt>
                <c:pt idx="1">
                  <c:v>5.4</c:v>
                </c:pt>
                <c:pt idx="2">
                  <c:v>6.4</c:v>
                </c:pt>
              </c:numCache>
            </c:numRef>
          </c:val>
          <c:smooth val="0"/>
          <c:extLst>
            <c:ext xmlns:c16="http://schemas.microsoft.com/office/drawing/2014/chart" uri="{C3380CC4-5D6E-409C-BE32-E72D297353CC}">
              <c16:uniqueId val="{00000000-D476-44C6-B05E-36CF5579CF0E}"/>
            </c:ext>
          </c:extLst>
        </c:ser>
        <c:ser>
          <c:idx val="3"/>
          <c:order val="3"/>
          <c:tx>
            <c:strRef>
              <c:f>'G2. PCYGrowth'!$A$48</c:f>
              <c:strCache>
                <c:ptCount val="1"/>
                <c:pt idx="0">
                  <c:v>Bihar</c:v>
                </c:pt>
              </c:strCache>
            </c:strRef>
          </c:tx>
          <c:spPr>
            <a:ln w="28575" cap="rnd">
              <a:solidFill>
                <a:schemeClr val="accent4"/>
              </a:solidFill>
              <a:round/>
            </a:ln>
            <a:effectLst/>
          </c:spPr>
          <c:marker>
            <c:symbol val="none"/>
          </c:marker>
          <c:cat>
            <c:strRef>
              <c:f>'G2. PCYGrowth'!$B$44:$D$44</c:f>
              <c:strCache>
                <c:ptCount val="3"/>
                <c:pt idx="0">
                  <c:v>2007-2008</c:v>
                </c:pt>
                <c:pt idx="1">
                  <c:v>2008-2009</c:v>
                </c:pt>
                <c:pt idx="2">
                  <c:v>2009-2010</c:v>
                </c:pt>
              </c:strCache>
            </c:strRef>
          </c:cat>
          <c:val>
            <c:numRef>
              <c:f>'G2. PCYGrowth'!$B$48:$D$48</c:f>
              <c:numCache>
                <c:formatCode>General</c:formatCode>
                <c:ptCount val="3"/>
                <c:pt idx="0">
                  <c:v>6.8</c:v>
                </c:pt>
                <c:pt idx="1">
                  <c:v>11.3</c:v>
                </c:pt>
                <c:pt idx="2">
                  <c:v>8</c:v>
                </c:pt>
              </c:numCache>
            </c:numRef>
          </c:val>
          <c:smooth val="0"/>
          <c:extLst>
            <c:ext xmlns:c16="http://schemas.microsoft.com/office/drawing/2014/chart" uri="{C3380CC4-5D6E-409C-BE32-E72D297353CC}">
              <c16:uniqueId val="{00000001-D476-44C6-B05E-36CF5579CF0E}"/>
            </c:ext>
          </c:extLst>
        </c:ser>
        <c:ser>
          <c:idx val="11"/>
          <c:order val="11"/>
          <c:tx>
            <c:strRef>
              <c:f>'G2. PCYGrowth'!$A$56</c:f>
              <c:strCache>
                <c:ptCount val="1"/>
                <c:pt idx="0">
                  <c:v>Kerala</c:v>
                </c:pt>
              </c:strCache>
            </c:strRef>
          </c:tx>
          <c:spPr>
            <a:ln w="28575" cap="rnd">
              <a:solidFill>
                <a:schemeClr val="accent6">
                  <a:lumMod val="60000"/>
                </a:schemeClr>
              </a:solidFill>
              <a:round/>
            </a:ln>
            <a:effectLst/>
          </c:spPr>
          <c:marker>
            <c:symbol val="none"/>
          </c:marker>
          <c:cat>
            <c:strRef>
              <c:f>'G2. PCYGrowth'!$B$44:$D$44</c:f>
              <c:strCache>
                <c:ptCount val="3"/>
                <c:pt idx="0">
                  <c:v>2007-2008</c:v>
                </c:pt>
                <c:pt idx="1">
                  <c:v>2008-2009</c:v>
                </c:pt>
                <c:pt idx="2">
                  <c:v>2009-2010</c:v>
                </c:pt>
              </c:strCache>
            </c:strRef>
          </c:cat>
          <c:val>
            <c:numRef>
              <c:f>'G2. PCYGrowth'!$B$56:$D$56</c:f>
              <c:numCache>
                <c:formatCode>General</c:formatCode>
                <c:ptCount val="3"/>
                <c:pt idx="0">
                  <c:v>8.1</c:v>
                </c:pt>
                <c:pt idx="1">
                  <c:v>5.9</c:v>
                </c:pt>
                <c:pt idx="2">
                  <c:v>9.1</c:v>
                </c:pt>
              </c:numCache>
            </c:numRef>
          </c:val>
          <c:smooth val="0"/>
          <c:extLst>
            <c:ext xmlns:c16="http://schemas.microsoft.com/office/drawing/2014/chart" uri="{C3380CC4-5D6E-409C-BE32-E72D297353CC}">
              <c16:uniqueId val="{00000002-D476-44C6-B05E-36CF5579CF0E}"/>
            </c:ext>
          </c:extLst>
        </c:ser>
        <c:ser>
          <c:idx val="21"/>
          <c:order val="21"/>
          <c:tx>
            <c:strRef>
              <c:f>'G2. PCYGrowth'!$A$66</c:f>
              <c:strCache>
                <c:ptCount val="1"/>
                <c:pt idx="0">
                  <c:v>Rajasthan</c:v>
                </c:pt>
              </c:strCache>
              <c:extLst xmlns:c15="http://schemas.microsoft.com/office/drawing/2012/chart"/>
            </c:strRef>
          </c:tx>
          <c:spPr>
            <a:ln w="28575" cap="rnd">
              <a:solidFill>
                <a:schemeClr val="accent4">
                  <a:lumMod val="80000"/>
                </a:schemeClr>
              </a:solidFill>
              <a:round/>
            </a:ln>
            <a:effectLst/>
          </c:spPr>
          <c:marker>
            <c:symbol val="none"/>
          </c:marker>
          <c:cat>
            <c:strRef>
              <c:f>'G2. PCYGrowth'!$B$44:$D$44</c:f>
              <c:strCache>
                <c:ptCount val="3"/>
                <c:pt idx="0">
                  <c:v>2007-2008</c:v>
                </c:pt>
                <c:pt idx="1">
                  <c:v>2008-2009</c:v>
                </c:pt>
                <c:pt idx="2">
                  <c:v>2009-2010</c:v>
                </c:pt>
              </c:strCache>
              <c:extLst xmlns:c15="http://schemas.microsoft.com/office/drawing/2012/chart"/>
            </c:strRef>
          </c:cat>
          <c:val>
            <c:numRef>
              <c:f>'G2. PCYGrowth'!$B$66:$D$66</c:f>
              <c:numCache>
                <c:formatCode>General</c:formatCode>
                <c:ptCount val="3"/>
                <c:pt idx="0">
                  <c:v>2.7</c:v>
                </c:pt>
                <c:pt idx="1">
                  <c:v>5.5</c:v>
                </c:pt>
                <c:pt idx="2">
                  <c:v>2.4</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8-D476-44C6-B05E-36CF5579CF0E}"/>
            </c:ext>
          </c:extLst>
        </c:ser>
        <c:dLbls>
          <c:showLegendKey val="0"/>
          <c:showVal val="0"/>
          <c:showCatName val="0"/>
          <c:showSerName val="0"/>
          <c:showPercent val="0"/>
          <c:showBubbleSize val="0"/>
        </c:dLbls>
        <c:smooth val="0"/>
        <c:axId val="1640996096"/>
        <c:axId val="1641000480"/>
        <c:extLst>
          <c:ext xmlns:c15="http://schemas.microsoft.com/office/drawing/2012/chart" uri="{02D57815-91ED-43cb-92C2-25804820EDAC}">
            <c15:filteredLineSeries>
              <c15:ser>
                <c:idx val="1"/>
                <c:order val="1"/>
                <c:tx>
                  <c:strRef>
                    <c:extLst>
                      <c:ext uri="{02D57815-91ED-43cb-92C2-25804820EDAC}">
                        <c15:formulaRef>
                          <c15:sqref>'G2. PCYGrowth'!$A$46</c15:sqref>
                        </c15:formulaRef>
                      </c:ext>
                    </c:extLst>
                    <c:strCache>
                      <c:ptCount val="1"/>
                      <c:pt idx="0">
                        <c:v>Arunachal Pradesh</c:v>
                      </c:pt>
                    </c:strCache>
                  </c:strRef>
                </c:tx>
                <c:spPr>
                  <a:ln w="28575" cap="rnd">
                    <a:solidFill>
                      <a:schemeClr val="accent2"/>
                    </a:solidFill>
                    <a:round/>
                  </a:ln>
                  <a:effectLst/>
                </c:spPr>
                <c:marker>
                  <c:symbol val="none"/>
                </c:marker>
                <c:cat>
                  <c:strRef>
                    <c:extLst>
                      <c:ext uri="{02D57815-91ED-43cb-92C2-25804820EDAC}">
                        <c15:formulaRef>
                          <c15:sqref>'G2. PCYGrowth'!$B$44:$D$44</c15:sqref>
                        </c15:formulaRef>
                      </c:ext>
                    </c:extLst>
                    <c:strCache>
                      <c:ptCount val="3"/>
                      <c:pt idx="0">
                        <c:v>2007-2008</c:v>
                      </c:pt>
                      <c:pt idx="1">
                        <c:v>2008-2009</c:v>
                      </c:pt>
                      <c:pt idx="2">
                        <c:v>2009-2010</c:v>
                      </c:pt>
                    </c:strCache>
                  </c:strRef>
                </c:cat>
                <c:val>
                  <c:numRef>
                    <c:extLst>
                      <c:ext uri="{02D57815-91ED-43cb-92C2-25804820EDAC}">
                        <c15:formulaRef>
                          <c15:sqref>'G2. PCYGrowth'!$B$46:$D$46</c15:sqref>
                        </c15:formulaRef>
                      </c:ext>
                    </c:extLst>
                    <c:numCache>
                      <c:formatCode>General</c:formatCode>
                      <c:ptCount val="3"/>
                      <c:pt idx="0">
                        <c:v>10.9</c:v>
                      </c:pt>
                      <c:pt idx="1">
                        <c:v>5.8</c:v>
                      </c:pt>
                      <c:pt idx="2">
                        <c:v>18</c:v>
                      </c:pt>
                    </c:numCache>
                  </c:numRef>
                </c:val>
                <c:smooth val="0"/>
                <c:extLst>
                  <c:ext xmlns:c16="http://schemas.microsoft.com/office/drawing/2014/chart" uri="{C3380CC4-5D6E-409C-BE32-E72D297353CC}">
                    <c16:uniqueId val="{00000008-D476-44C6-B05E-36CF5579CF0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'G2. PCYGrowth'!$A$49</c15:sqref>
                        </c15:formulaRef>
                      </c:ext>
                    </c:extLst>
                    <c:strCache>
                      <c:ptCount val="1"/>
                      <c:pt idx="0">
                        <c:v>Jharkhand</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'G2. PCYGrowth'!$B$44:$D$44</c15:sqref>
                        </c15:formulaRef>
                      </c:ext>
                    </c:extLst>
                    <c:strCache>
                      <c:ptCount val="3"/>
                      <c:pt idx="0">
                        <c:v>2007-2008</c:v>
                      </c:pt>
                      <c:pt idx="1">
                        <c:v>2008-2009</c:v>
                      </c:pt>
                      <c:pt idx="2">
                        <c:v>2009-2010</c:v>
                      </c:pt>
                    </c:strCache>
                  </c:strRef>
                </c:cat>
                <c:val>
                  <c:numRef>
                    <c:extLst xmlns:c15="http://schemas.microsoft.com/office/drawing/2012/chart">
                      <c:ext xmlns:c15="http://schemas.microsoft.com/office/drawing/2012/chart" uri="{02D57815-91ED-43cb-92C2-25804820EDAC}">
                        <c15:formulaRef>
                          <c15:sqref>'G2. PCYGrowth'!$B$49:$D$49</c15:sqref>
                        </c15:formulaRef>
                      </c:ext>
                    </c:extLst>
                    <c:numCache>
                      <c:formatCode>General</c:formatCode>
                      <c:ptCount val="3"/>
                      <c:pt idx="0">
                        <c:v>20.5</c:v>
                      </c:pt>
                      <c:pt idx="1">
                        <c:v>3.4</c:v>
                      </c:pt>
                      <c:pt idx="2">
                        <c:v>4.9000000000000004</c:v>
                      </c:pt>
                    </c:numCache>
                  </c:numRef>
                </c:val>
                <c:smooth val="0"/>
                <c:extLst xmlns:c15="http://schemas.microsoft.com/office/drawing/2012/chart">
                  <c:ext xmlns:c16="http://schemas.microsoft.com/office/drawing/2014/chart" uri="{C3380CC4-5D6E-409C-BE32-E72D297353CC}">
                    <c16:uniqueId val="{00000009-D476-44C6-B05E-36CF5579CF0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'G2. PCYGrowth'!$A$50</c15:sqref>
                        </c15:formulaRef>
                      </c:ext>
                    </c:extLst>
                    <c:strCache>
                      <c:ptCount val="1"/>
                      <c:pt idx="0">
                        <c:v>Goa</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'G2. PCYGrowth'!$B$44:$D$44</c15:sqref>
                        </c15:formulaRef>
                      </c:ext>
                    </c:extLst>
                    <c:strCache>
                      <c:ptCount val="3"/>
                      <c:pt idx="0">
                        <c:v>2007-2008</c:v>
                      </c:pt>
                      <c:pt idx="1">
                        <c:v>2008-2009</c:v>
                      </c:pt>
                      <c:pt idx="2">
                        <c:v>2009-2010</c:v>
                      </c:pt>
                    </c:strCache>
                  </c:strRef>
                </c:cat>
                <c:val>
                  <c:numRef>
                    <c:extLst xmlns:c15="http://schemas.microsoft.com/office/drawing/2012/chart">
                      <c:ext xmlns:c15="http://schemas.microsoft.com/office/drawing/2012/chart" uri="{02D57815-91ED-43cb-92C2-25804820EDAC}">
                        <c15:formulaRef>
                          <c15:sqref>'G2. PCYGrowth'!$B$50:$D$50</c15:sqref>
                        </c15:formulaRef>
                      </c:ext>
                    </c:extLst>
                    <c:numCache>
                      <c:formatCode>General</c:formatCode>
                      <c:ptCount val="3"/>
                      <c:pt idx="0">
                        <c:v>1</c:v>
                      </c:pt>
                      <c:pt idx="1">
                        <c:v>5</c:v>
                      </c:pt>
                      <c:pt idx="2">
                        <c:v>8.8000000000000007</c:v>
                      </c:pt>
                    </c:numCache>
                  </c:numRef>
                </c:val>
                <c:smooth val="0"/>
                <c:extLst xmlns:c15="http://schemas.microsoft.com/office/drawing/2012/chart">
                  <c:ext xmlns:c16="http://schemas.microsoft.com/office/drawing/2014/chart" uri="{C3380CC4-5D6E-409C-BE32-E72D297353CC}">
                    <c16:uniqueId val="{0000000A-D476-44C6-B05E-36CF5579CF0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'G2. PCYGrowth'!$A$51</c15:sqref>
                        </c15:formulaRef>
                      </c:ext>
                    </c:extLst>
                    <c:strCache>
                      <c:ptCount val="1"/>
                      <c:pt idx="0">
                        <c:v>Gujarat</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'G2. PCYGrowth'!$B$44:$D$44</c15:sqref>
                        </c15:formulaRef>
                      </c:ext>
                    </c:extLst>
                    <c:strCache>
                      <c:ptCount val="3"/>
                      <c:pt idx="0">
                        <c:v>2007-2008</c:v>
                      </c:pt>
                      <c:pt idx="1">
                        <c:v>2008-2009</c:v>
                      </c:pt>
                      <c:pt idx="2">
                        <c:v>2009-2010</c:v>
                      </c:pt>
                    </c:strCache>
                  </c:strRef>
                </c:cat>
                <c:val>
                  <c:numRef>
                    <c:extLst xmlns:c15="http://schemas.microsoft.com/office/drawing/2012/chart">
                      <c:ext xmlns:c15="http://schemas.microsoft.com/office/drawing/2012/chart" uri="{02D57815-91ED-43cb-92C2-25804820EDAC}">
                        <c15:formulaRef>
                          <c15:sqref>'G2. PCYGrowth'!$B$51:$D$51</c15:sqref>
                        </c15:formulaRef>
                      </c:ext>
                    </c:extLst>
                    <c:numCache>
                      <c:formatCode>General</c:formatCode>
                      <c:ptCount val="3"/>
                      <c:pt idx="0">
                        <c:v>10.199999999999999</c:v>
                      </c:pt>
                      <c:pt idx="1">
                        <c:v>5.6</c:v>
                      </c:pt>
                      <c:pt idx="2">
                        <c:v>9.3000000000000007</c:v>
                      </c:pt>
                    </c:numCache>
                  </c:numRef>
                </c:val>
                <c:smooth val="0"/>
                <c:extLst xmlns:c15="http://schemas.microsoft.com/office/drawing/2012/chart">
                  <c:ext xmlns:c16="http://schemas.microsoft.com/office/drawing/2014/chart" uri="{C3380CC4-5D6E-409C-BE32-E72D297353CC}">
                    <c16:uniqueId val="{0000000B-D476-44C6-B05E-36CF5579CF0E}"/>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'G2. PCYGrowth'!$A$52</c15:sqref>
                        </c15:formulaRef>
                      </c:ext>
                    </c:extLst>
                    <c:strCache>
                      <c:ptCount val="1"/>
                      <c:pt idx="0">
                        <c:v>Haryana</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'G2. PCYGrowth'!$B$44:$D$44</c15:sqref>
                        </c15:formulaRef>
                      </c:ext>
                    </c:extLst>
                    <c:strCache>
                      <c:ptCount val="3"/>
                      <c:pt idx="0">
                        <c:v>2007-2008</c:v>
                      </c:pt>
                      <c:pt idx="1">
                        <c:v>2008-2009</c:v>
                      </c:pt>
                      <c:pt idx="2">
                        <c:v>2009-2010</c:v>
                      </c:pt>
                    </c:strCache>
                  </c:strRef>
                </c:cat>
                <c:val>
                  <c:numRef>
                    <c:extLst xmlns:c15="http://schemas.microsoft.com/office/drawing/2012/chart">
                      <c:ext xmlns:c15="http://schemas.microsoft.com/office/drawing/2012/chart" uri="{02D57815-91ED-43cb-92C2-25804820EDAC}">
                        <c15:formulaRef>
                          <c15:sqref>'G2. PCYGrowth'!$B$52:$D$52</c15:sqref>
                        </c15:formulaRef>
                      </c:ext>
                    </c:extLst>
                    <c:numCache>
                      <c:formatCode>General</c:formatCode>
                      <c:ptCount val="3"/>
                      <c:pt idx="0">
                        <c:v>7.5</c:v>
                      </c:pt>
                      <c:pt idx="1">
                        <c:v>7.4</c:v>
                      </c:pt>
                      <c:pt idx="2">
                        <c:v>8.1999999999999993</c:v>
                      </c:pt>
                    </c:numCache>
                  </c:numRef>
                </c:val>
                <c:smooth val="0"/>
                <c:extLst xmlns:c15="http://schemas.microsoft.com/office/drawing/2012/chart">
                  <c:ext xmlns:c16="http://schemas.microsoft.com/office/drawing/2014/chart" uri="{C3380CC4-5D6E-409C-BE32-E72D297353CC}">
                    <c16:uniqueId val="{0000000C-D476-44C6-B05E-36CF5579CF0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'G2. PCYGrowth'!$A$53</c15:sqref>
                        </c15:formulaRef>
                      </c:ext>
                    </c:extLst>
                    <c:strCache>
                      <c:ptCount val="1"/>
                      <c:pt idx="0">
                        <c:v>Himachal Pradesh</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'G2. PCYGrowth'!$B$44:$D$44</c15:sqref>
                        </c15:formulaRef>
                      </c:ext>
                    </c:extLst>
                    <c:strCache>
                      <c:ptCount val="3"/>
                      <c:pt idx="0">
                        <c:v>2007-2008</c:v>
                      </c:pt>
                      <c:pt idx="1">
                        <c:v>2008-2009</c:v>
                      </c:pt>
                      <c:pt idx="2">
                        <c:v>2009-2010</c:v>
                      </c:pt>
                    </c:strCache>
                  </c:strRef>
                </c:cat>
                <c:val>
                  <c:numRef>
                    <c:extLst xmlns:c15="http://schemas.microsoft.com/office/drawing/2012/chart">
                      <c:ext xmlns:c15="http://schemas.microsoft.com/office/drawing/2012/chart" uri="{02D57815-91ED-43cb-92C2-25804820EDAC}">
                        <c15:formulaRef>
                          <c15:sqref>'G2. PCYGrowth'!$B$53:$D$53</c15:sqref>
                        </c15:formulaRef>
                      </c:ext>
                    </c:extLst>
                    <c:numCache>
                      <c:formatCode>General</c:formatCode>
                      <c:ptCount val="3"/>
                      <c:pt idx="0">
                        <c:v>4.4000000000000004</c:v>
                      </c:pt>
                      <c:pt idx="1">
                        <c:v>2.1</c:v>
                      </c:pt>
                      <c:pt idx="2">
                        <c:v>3.7</c:v>
                      </c:pt>
                    </c:numCache>
                  </c:numRef>
                </c:val>
                <c:smooth val="0"/>
                <c:extLst xmlns:c15="http://schemas.microsoft.com/office/drawing/2012/chart">
                  <c:ext xmlns:c16="http://schemas.microsoft.com/office/drawing/2014/chart" uri="{C3380CC4-5D6E-409C-BE32-E72D297353CC}">
                    <c16:uniqueId val="{0000000D-D476-44C6-B05E-36CF5579CF0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'G2. PCYGrowth'!$A$54</c15:sqref>
                        </c15:formulaRef>
                      </c:ext>
                    </c:extLst>
                    <c:strCache>
                      <c:ptCount val="1"/>
                      <c:pt idx="0">
                        <c:v>Jammu and Kashmir</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'G2. PCYGrowth'!$B$44:$D$44</c15:sqref>
                        </c15:formulaRef>
                      </c:ext>
                    </c:extLst>
                    <c:strCache>
                      <c:ptCount val="3"/>
                      <c:pt idx="0">
                        <c:v>2007-2008</c:v>
                      </c:pt>
                      <c:pt idx="1">
                        <c:v>2008-2009</c:v>
                      </c:pt>
                      <c:pt idx="2">
                        <c:v>2009-2010</c:v>
                      </c:pt>
                    </c:strCache>
                  </c:strRef>
                </c:cat>
                <c:val>
                  <c:numRef>
                    <c:extLst xmlns:c15="http://schemas.microsoft.com/office/drawing/2012/chart">
                      <c:ext xmlns:c15="http://schemas.microsoft.com/office/drawing/2012/chart" uri="{02D57815-91ED-43cb-92C2-25804820EDAC}">
                        <c15:formulaRef>
                          <c15:sqref>'G2. PCYGrowth'!$B$54:$D$54</c15:sqref>
                        </c15:formulaRef>
                      </c:ext>
                    </c:extLst>
                    <c:numCache>
                      <c:formatCode>General</c:formatCode>
                      <c:ptCount val="3"/>
                      <c:pt idx="0">
                        <c:v>4.5999999999999996</c:v>
                      </c:pt>
                      <c:pt idx="1">
                        <c:v>4.8</c:v>
                      </c:pt>
                      <c:pt idx="2">
                        <c:v>5.2</c:v>
                      </c:pt>
                    </c:numCache>
                  </c:numRef>
                </c:val>
                <c:smooth val="0"/>
                <c:extLst xmlns:c15="http://schemas.microsoft.com/office/drawing/2012/chart">
                  <c:ext xmlns:c16="http://schemas.microsoft.com/office/drawing/2014/chart" uri="{C3380CC4-5D6E-409C-BE32-E72D297353CC}">
                    <c16:uniqueId val="{0000000E-D476-44C6-B05E-36CF5579CF0E}"/>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'G2. PCYGrowth'!$A$55</c15:sqref>
                        </c15:formulaRef>
                      </c:ext>
                    </c:extLst>
                    <c:strCache>
                      <c:ptCount val="1"/>
                      <c:pt idx="0">
                        <c:v>Karnataka</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'G2. PCYGrowth'!$B$44:$D$44</c15:sqref>
                        </c15:formulaRef>
                      </c:ext>
                    </c:extLst>
                    <c:strCache>
                      <c:ptCount val="3"/>
                      <c:pt idx="0">
                        <c:v>2007-2008</c:v>
                      </c:pt>
                      <c:pt idx="1">
                        <c:v>2008-2009</c:v>
                      </c:pt>
                      <c:pt idx="2">
                        <c:v>2009-2010</c:v>
                      </c:pt>
                    </c:strCache>
                  </c:strRef>
                </c:cat>
                <c:val>
                  <c:numRef>
                    <c:extLst xmlns:c15="http://schemas.microsoft.com/office/drawing/2012/chart">
                      <c:ext xmlns:c15="http://schemas.microsoft.com/office/drawing/2012/chart" uri="{02D57815-91ED-43cb-92C2-25804820EDAC}">
                        <c15:formulaRef>
                          <c15:sqref>'G2. PCYGrowth'!$B$55:$D$55</c15:sqref>
                        </c15:formulaRef>
                      </c:ext>
                    </c:extLst>
                    <c:numCache>
                      <c:formatCode>General</c:formatCode>
                      <c:ptCount val="3"/>
                      <c:pt idx="0">
                        <c:v>11.5</c:v>
                      </c:pt>
                      <c:pt idx="1">
                        <c:v>1.7</c:v>
                      </c:pt>
                      <c:pt idx="2">
                        <c:v>3.5</c:v>
                      </c:pt>
                    </c:numCache>
                  </c:numRef>
                </c:val>
                <c:smooth val="0"/>
                <c:extLst xmlns:c15="http://schemas.microsoft.com/office/drawing/2012/chart">
                  <c:ext xmlns:c16="http://schemas.microsoft.com/office/drawing/2014/chart" uri="{C3380CC4-5D6E-409C-BE32-E72D297353CC}">
                    <c16:uniqueId val="{0000000F-D476-44C6-B05E-36CF5579CF0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'G2. PCYGrowth'!$A$57</c15:sqref>
                        </c15:formulaRef>
                      </c:ext>
                    </c:extLst>
                    <c:strCache>
                      <c:ptCount val="1"/>
                      <c:pt idx="0">
                        <c:v>Madhya Pradesh</c:v>
                      </c:pt>
                    </c:strCache>
                  </c:strRef>
                </c:tx>
                <c:spPr>
                  <a:ln w="28575" cap="rnd">
                    <a:solidFill>
                      <a:schemeClr val="accent1">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'G2. PCYGrowth'!$B$44:$D$44</c15:sqref>
                        </c15:formulaRef>
                      </c:ext>
                    </c:extLst>
                    <c:strCache>
                      <c:ptCount val="3"/>
                      <c:pt idx="0">
                        <c:v>2007-2008</c:v>
                      </c:pt>
                      <c:pt idx="1">
                        <c:v>2008-2009</c:v>
                      </c:pt>
                      <c:pt idx="2">
                        <c:v>2009-2010</c:v>
                      </c:pt>
                    </c:strCache>
                  </c:strRef>
                </c:cat>
                <c:val>
                  <c:numRef>
                    <c:extLst xmlns:c15="http://schemas.microsoft.com/office/drawing/2012/chart">
                      <c:ext xmlns:c15="http://schemas.microsoft.com/office/drawing/2012/chart" uri="{02D57815-91ED-43cb-92C2-25804820EDAC}">
                        <c15:formulaRef>
                          <c15:sqref>'G2. PCYGrowth'!$B$57:$D$57</c15:sqref>
                        </c15:formulaRef>
                      </c:ext>
                    </c:extLst>
                    <c:numCache>
                      <c:formatCode>General</c:formatCode>
                      <c:ptCount val="3"/>
                      <c:pt idx="0">
                        <c:v>2.9</c:v>
                      </c:pt>
                      <c:pt idx="1">
                        <c:v>5.5</c:v>
                      </c:pt>
                      <c:pt idx="2">
                        <c:v>6.4</c:v>
                      </c:pt>
                    </c:numCache>
                  </c:numRef>
                </c:val>
                <c:smooth val="0"/>
                <c:extLst xmlns:c15="http://schemas.microsoft.com/office/drawing/2012/chart">
                  <c:ext xmlns:c16="http://schemas.microsoft.com/office/drawing/2014/chart" uri="{C3380CC4-5D6E-409C-BE32-E72D297353CC}">
                    <c16:uniqueId val="{00000003-D476-44C6-B05E-36CF5579CF0E}"/>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'G2. PCYGrowth'!$A$74</c15:sqref>
                        </c15:formulaRef>
                      </c:ext>
                    </c:extLst>
                    <c:strCache>
                      <c:ptCount val="1"/>
                      <c:pt idx="0">
                        <c:v>Chandigarh</c:v>
                      </c:pt>
                    </c:strCache>
                  </c:strRef>
                </c:tx>
                <c:spPr>
                  <a:ln w="28575" cap="rnd">
                    <a:solidFill>
                      <a:schemeClr val="accent2">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'G2. PCYGrowth'!$B$44:$D$44</c15:sqref>
                        </c15:formulaRef>
                      </c:ext>
                    </c:extLst>
                    <c:strCache>
                      <c:ptCount val="3"/>
                      <c:pt idx="0">
                        <c:v>2007-2008</c:v>
                      </c:pt>
                      <c:pt idx="1">
                        <c:v>2008-2009</c:v>
                      </c:pt>
                      <c:pt idx="2">
                        <c:v>2009-2010</c:v>
                      </c:pt>
                    </c:strCache>
                  </c:strRef>
                </c:cat>
                <c:val>
                  <c:numRef>
                    <c:extLst xmlns:c15="http://schemas.microsoft.com/office/drawing/2012/chart">
                      <c:ext xmlns:c15="http://schemas.microsoft.com/office/drawing/2012/chart" uri="{02D57815-91ED-43cb-92C2-25804820EDAC}">
                        <c15:formulaRef>
                          <c15:sqref>'G2. PCYGrowth'!$B$74:$D$74</c15:sqref>
                        </c15:formulaRef>
                      </c:ext>
                    </c:extLst>
                    <c:numCache>
                      <c:formatCode>General</c:formatCode>
                      <c:ptCount val="3"/>
                      <c:pt idx="0">
                        <c:v>4</c:v>
                      </c:pt>
                      <c:pt idx="1">
                        <c:v>-0.1</c:v>
                      </c:pt>
                      <c:pt idx="2">
                        <c:v>2.2999999999999998</c:v>
                      </c:pt>
                    </c:numCache>
                  </c:numRef>
                </c:val>
                <c:smooth val="0"/>
                <c:extLst xmlns:c15="http://schemas.microsoft.com/office/drawing/2012/chart">
                  <c:ext xmlns:c16="http://schemas.microsoft.com/office/drawing/2014/chart" uri="{C3380CC4-5D6E-409C-BE32-E72D297353CC}">
                    <c16:uniqueId val="{00000010-D476-44C6-B05E-36CF5579CF0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'G2. PCYGrowth'!$A$59</c15:sqref>
                        </c15:formulaRef>
                      </c:ext>
                    </c:extLst>
                    <c:strCache>
                      <c:ptCount val="1"/>
                      <c:pt idx="0">
                        <c:v>Maharashtra</c:v>
                      </c:pt>
                    </c:strCache>
                  </c:strRef>
                </c:tx>
                <c:spPr>
                  <a:ln w="28575" cap="rnd">
                    <a:solidFill>
                      <a:schemeClr val="accent3">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'G2. PCYGrowth'!$B$44:$D$44</c15:sqref>
                        </c15:formulaRef>
                      </c:ext>
                    </c:extLst>
                    <c:strCache>
                      <c:ptCount val="3"/>
                      <c:pt idx="0">
                        <c:v>2007-2008</c:v>
                      </c:pt>
                      <c:pt idx="1">
                        <c:v>2008-2009</c:v>
                      </c:pt>
                      <c:pt idx="2">
                        <c:v>2009-2010</c:v>
                      </c:pt>
                    </c:strCache>
                  </c:strRef>
                </c:cat>
                <c:val>
                  <c:numRef>
                    <c:extLst xmlns:c15="http://schemas.microsoft.com/office/drawing/2012/chart">
                      <c:ext xmlns:c15="http://schemas.microsoft.com/office/drawing/2012/chart" uri="{02D57815-91ED-43cb-92C2-25804820EDAC}">
                        <c15:formulaRef>
                          <c15:sqref>'G2. PCYGrowth'!$B$59:$D$59</c15:sqref>
                        </c15:formulaRef>
                      </c:ext>
                    </c:extLst>
                    <c:numCache>
                      <c:formatCode>General</c:formatCode>
                      <c:ptCount val="3"/>
                      <c:pt idx="0">
                        <c:v>9.5</c:v>
                      </c:pt>
                      <c:pt idx="1">
                        <c:v>6.2</c:v>
                      </c:pt>
                      <c:pt idx="2">
                        <c:v>7.1</c:v>
                      </c:pt>
                    </c:numCache>
                  </c:numRef>
                </c:val>
                <c:smooth val="0"/>
                <c:extLst xmlns:c15="http://schemas.microsoft.com/office/drawing/2012/chart">
                  <c:ext xmlns:c16="http://schemas.microsoft.com/office/drawing/2014/chart" uri="{C3380CC4-5D6E-409C-BE32-E72D297353CC}">
                    <c16:uniqueId val="{00000011-D476-44C6-B05E-36CF5579CF0E}"/>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'G2. PCYGrowth'!$A$60</c15:sqref>
                        </c15:formulaRef>
                      </c:ext>
                    </c:extLst>
                    <c:strCache>
                      <c:ptCount val="1"/>
                      <c:pt idx="0">
                        <c:v>Manipur</c:v>
                      </c:pt>
                    </c:strCache>
                  </c:strRef>
                </c:tx>
                <c:spPr>
                  <a:ln w="28575" cap="rnd">
                    <a:solidFill>
                      <a:schemeClr val="accent4">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'G2. PCYGrowth'!$B$44:$D$44</c15:sqref>
                        </c15:formulaRef>
                      </c:ext>
                    </c:extLst>
                    <c:strCache>
                      <c:ptCount val="3"/>
                      <c:pt idx="0">
                        <c:v>2007-2008</c:v>
                      </c:pt>
                      <c:pt idx="1">
                        <c:v>2008-2009</c:v>
                      </c:pt>
                      <c:pt idx="2">
                        <c:v>2009-2010</c:v>
                      </c:pt>
                    </c:strCache>
                  </c:strRef>
                </c:cat>
                <c:val>
                  <c:numRef>
                    <c:extLst xmlns:c15="http://schemas.microsoft.com/office/drawing/2012/chart">
                      <c:ext xmlns:c15="http://schemas.microsoft.com/office/drawing/2012/chart" uri="{02D57815-91ED-43cb-92C2-25804820EDAC}">
                        <c15:formulaRef>
                          <c15:sqref>'G2. PCYGrowth'!$B$60:$D$60</c15:sqref>
                        </c15:formulaRef>
                      </c:ext>
                    </c:extLst>
                    <c:numCache>
                      <c:formatCode>General</c:formatCode>
                      <c:ptCount val="3"/>
                    </c:numCache>
                  </c:numRef>
                </c:val>
                <c:smooth val="0"/>
                <c:extLst xmlns:c15="http://schemas.microsoft.com/office/drawing/2012/chart">
                  <c:ext xmlns:c16="http://schemas.microsoft.com/office/drawing/2014/chart" uri="{C3380CC4-5D6E-409C-BE32-E72D297353CC}">
                    <c16:uniqueId val="{00000012-D476-44C6-B05E-36CF5579CF0E}"/>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'G2. PCYGrowth'!$A$61</c15:sqref>
                        </c15:formulaRef>
                      </c:ext>
                    </c:extLst>
                    <c:strCache>
                      <c:ptCount val="1"/>
                      <c:pt idx="0">
                        <c:v>Meghalaya</c:v>
                      </c:pt>
                    </c:strCache>
                  </c:strRef>
                </c:tx>
                <c:spPr>
                  <a:ln w="28575" cap="rnd">
                    <a:solidFill>
                      <a:schemeClr val="accent5">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'G2. PCYGrowth'!$B$44:$D$44</c15:sqref>
                        </c15:formulaRef>
                      </c:ext>
                    </c:extLst>
                    <c:strCache>
                      <c:ptCount val="3"/>
                      <c:pt idx="0">
                        <c:v>2007-2008</c:v>
                      </c:pt>
                      <c:pt idx="1">
                        <c:v>2008-2009</c:v>
                      </c:pt>
                      <c:pt idx="2">
                        <c:v>2009-2010</c:v>
                      </c:pt>
                    </c:strCache>
                  </c:strRef>
                </c:cat>
                <c:val>
                  <c:numRef>
                    <c:extLst xmlns:c15="http://schemas.microsoft.com/office/drawing/2012/chart">
                      <c:ext xmlns:c15="http://schemas.microsoft.com/office/drawing/2012/chart" uri="{02D57815-91ED-43cb-92C2-25804820EDAC}">
                        <c15:formulaRef>
                          <c15:sqref>'G2. PCYGrowth'!$B$61:$D$61</c15:sqref>
                        </c15:formulaRef>
                      </c:ext>
                    </c:extLst>
                    <c:numCache>
                      <c:formatCode>General</c:formatCode>
                      <c:ptCount val="3"/>
                      <c:pt idx="0">
                        <c:v>1.4</c:v>
                      </c:pt>
                      <c:pt idx="1">
                        <c:v>3</c:v>
                      </c:pt>
                      <c:pt idx="2">
                        <c:v>6.1</c:v>
                      </c:pt>
                    </c:numCache>
                  </c:numRef>
                </c:val>
                <c:smooth val="0"/>
                <c:extLst xmlns:c15="http://schemas.microsoft.com/office/drawing/2012/chart">
                  <c:ext xmlns:c16="http://schemas.microsoft.com/office/drawing/2014/chart" uri="{C3380CC4-5D6E-409C-BE32-E72D297353CC}">
                    <c16:uniqueId val="{00000013-D476-44C6-B05E-36CF5579CF0E}"/>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'G2. PCYGrowth'!$A$62</c15:sqref>
                        </c15:formulaRef>
                      </c:ext>
                    </c:extLst>
                    <c:strCache>
                      <c:ptCount val="1"/>
                      <c:pt idx="0">
                        <c:v>Mizoram</c:v>
                      </c:pt>
                    </c:strCache>
                  </c:strRef>
                </c:tx>
                <c:spPr>
                  <a:ln w="28575" cap="rnd">
                    <a:solidFill>
                      <a:schemeClr val="accent6">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'G2. PCYGrowth'!$B$44:$D$44</c15:sqref>
                        </c15:formulaRef>
                      </c:ext>
                    </c:extLst>
                    <c:strCache>
                      <c:ptCount val="3"/>
                      <c:pt idx="0">
                        <c:v>2007-2008</c:v>
                      </c:pt>
                      <c:pt idx="1">
                        <c:v>2008-2009</c:v>
                      </c:pt>
                      <c:pt idx="2">
                        <c:v>2009-2010</c:v>
                      </c:pt>
                    </c:strCache>
                  </c:strRef>
                </c:cat>
                <c:val>
                  <c:numRef>
                    <c:extLst xmlns:c15="http://schemas.microsoft.com/office/drawing/2012/chart">
                      <c:ext xmlns:c15="http://schemas.microsoft.com/office/drawing/2012/chart" uri="{02D57815-91ED-43cb-92C2-25804820EDAC}">
                        <c15:formulaRef>
                          <c15:sqref>'G2. PCYGrowth'!$B$62:$D$62</c15:sqref>
                        </c15:formulaRef>
                      </c:ext>
                    </c:extLst>
                    <c:numCache>
                      <c:formatCode>General</c:formatCode>
                      <c:ptCount val="3"/>
                      <c:pt idx="0">
                        <c:v>8.1999999999999993</c:v>
                      </c:pt>
                      <c:pt idx="1">
                        <c:v>11.4</c:v>
                      </c:pt>
                      <c:pt idx="2">
                        <c:v>11.4</c:v>
                      </c:pt>
                    </c:numCache>
                  </c:numRef>
                </c:val>
                <c:smooth val="0"/>
                <c:extLst xmlns:c15="http://schemas.microsoft.com/office/drawing/2012/chart">
                  <c:ext xmlns:c16="http://schemas.microsoft.com/office/drawing/2014/chart" uri="{C3380CC4-5D6E-409C-BE32-E72D297353CC}">
                    <c16:uniqueId val="{00000014-D476-44C6-B05E-36CF5579CF0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'G2. PCYGrowth'!$A$63</c15:sqref>
                        </c15:formulaRef>
                      </c:ext>
                    </c:extLst>
                    <c:strCache>
                      <c:ptCount val="1"/>
                      <c:pt idx="0">
                        <c:v>Nagaland</c:v>
                      </c:pt>
                    </c:strCache>
                  </c:strRef>
                </c:tx>
                <c:spPr>
                  <a:ln w="28575" cap="rnd">
                    <a:solidFill>
                      <a:schemeClr val="accent1">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'G2. PCYGrowth'!$B$44:$D$44</c15:sqref>
                        </c15:formulaRef>
                      </c:ext>
                    </c:extLst>
                    <c:strCache>
                      <c:ptCount val="3"/>
                      <c:pt idx="0">
                        <c:v>2007-2008</c:v>
                      </c:pt>
                      <c:pt idx="1">
                        <c:v>2008-2009</c:v>
                      </c:pt>
                      <c:pt idx="2">
                        <c:v>2009-2010</c:v>
                      </c:pt>
                    </c:strCache>
                  </c:strRef>
                </c:cat>
                <c:val>
                  <c:numRef>
                    <c:extLst xmlns:c15="http://schemas.microsoft.com/office/drawing/2012/chart">
                      <c:ext xmlns:c15="http://schemas.microsoft.com/office/drawing/2012/chart" uri="{02D57815-91ED-43cb-92C2-25804820EDAC}">
                        <c15:formulaRef>
                          <c15:sqref>'G2. PCYGrowth'!$B$63:$D$63</c15:sqref>
                        </c15:formulaRef>
                      </c:ext>
                    </c:extLst>
                    <c:numCache>
                      <c:formatCode>General</c:formatCode>
                      <c:ptCount val="3"/>
                      <c:pt idx="0">
                        <c:v>0.7</c:v>
                      </c:pt>
                    </c:numCache>
                  </c:numRef>
                </c:val>
                <c:smooth val="0"/>
                <c:extLst xmlns:c15="http://schemas.microsoft.com/office/drawing/2012/chart">
                  <c:ext xmlns:c16="http://schemas.microsoft.com/office/drawing/2014/chart" uri="{C3380CC4-5D6E-409C-BE32-E72D297353CC}">
                    <c16:uniqueId val="{00000015-D476-44C6-B05E-36CF5579CF0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'G2. PCYGrowth'!$A$64</c15:sqref>
                        </c15:formulaRef>
                      </c:ext>
                    </c:extLst>
                    <c:strCache>
                      <c:ptCount val="1"/>
                      <c:pt idx="0">
                        <c:v>Orissa</c:v>
                      </c:pt>
                    </c:strCache>
                  </c:strRef>
                </c:tx>
                <c:spPr>
                  <a:ln w="28575" cap="rnd">
                    <a:solidFill>
                      <a:schemeClr val="accent2">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'G2. PCYGrowth'!$B$44:$D$44</c15:sqref>
                        </c15:formulaRef>
                      </c:ext>
                    </c:extLst>
                    <c:strCache>
                      <c:ptCount val="3"/>
                      <c:pt idx="0">
                        <c:v>2007-2008</c:v>
                      </c:pt>
                      <c:pt idx="1">
                        <c:v>2008-2009</c:v>
                      </c:pt>
                      <c:pt idx="2">
                        <c:v>2009-2010</c:v>
                      </c:pt>
                    </c:strCache>
                  </c:strRef>
                </c:cat>
                <c:val>
                  <c:numRef>
                    <c:extLst xmlns:c15="http://schemas.microsoft.com/office/drawing/2012/chart">
                      <c:ext xmlns:c15="http://schemas.microsoft.com/office/drawing/2012/chart" uri="{02D57815-91ED-43cb-92C2-25804820EDAC}">
                        <c15:formulaRef>
                          <c15:sqref>'G2. PCYGrowth'!$B$64:$D$64</c15:sqref>
                        </c15:formulaRef>
                      </c:ext>
                    </c:extLst>
                    <c:numCache>
                      <c:formatCode>General</c:formatCode>
                      <c:ptCount val="3"/>
                      <c:pt idx="0">
                        <c:v>7.7</c:v>
                      </c:pt>
                      <c:pt idx="1">
                        <c:v>4.2</c:v>
                      </c:pt>
                      <c:pt idx="2">
                        <c:v>7.3</c:v>
                      </c:pt>
                    </c:numCache>
                  </c:numRef>
                </c:val>
                <c:smooth val="0"/>
                <c:extLst xmlns:c15="http://schemas.microsoft.com/office/drawing/2012/chart">
                  <c:ext xmlns:c16="http://schemas.microsoft.com/office/drawing/2014/chart" uri="{C3380CC4-5D6E-409C-BE32-E72D297353CC}">
                    <c16:uniqueId val="{00000016-D476-44C6-B05E-36CF5579CF0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'G2. PCYGrowth'!$A$65</c15:sqref>
                        </c15:formulaRef>
                      </c:ext>
                    </c:extLst>
                    <c:strCache>
                      <c:ptCount val="1"/>
                      <c:pt idx="0">
                        <c:v>Punjab</c:v>
                      </c:pt>
                    </c:strCache>
                  </c:strRef>
                </c:tx>
                <c:spPr>
                  <a:ln w="28575" cap="rnd">
                    <a:solidFill>
                      <a:schemeClr val="accent3">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'G2. PCYGrowth'!$B$44:$D$44</c15:sqref>
                        </c15:formulaRef>
                      </c:ext>
                    </c:extLst>
                    <c:strCache>
                      <c:ptCount val="3"/>
                      <c:pt idx="0">
                        <c:v>2007-2008</c:v>
                      </c:pt>
                      <c:pt idx="1">
                        <c:v>2008-2009</c:v>
                      </c:pt>
                      <c:pt idx="2">
                        <c:v>2009-2010</c:v>
                      </c:pt>
                    </c:strCache>
                  </c:strRef>
                </c:cat>
                <c:val>
                  <c:numRef>
                    <c:extLst xmlns:c15="http://schemas.microsoft.com/office/drawing/2012/chart">
                      <c:ext xmlns:c15="http://schemas.microsoft.com/office/drawing/2012/chart" uri="{02D57815-91ED-43cb-92C2-25804820EDAC}">
                        <c15:formulaRef>
                          <c15:sqref>'G2. PCYGrowth'!$B$65:$D$65</c15:sqref>
                        </c15:formulaRef>
                      </c:ext>
                    </c:extLst>
                    <c:numCache>
                      <c:formatCode>General</c:formatCode>
                      <c:ptCount val="3"/>
                      <c:pt idx="0">
                        <c:v>6.9</c:v>
                      </c:pt>
                      <c:pt idx="1">
                        <c:v>4.5999999999999996</c:v>
                      </c:pt>
                      <c:pt idx="2">
                        <c:v>5.9</c:v>
                      </c:pt>
                    </c:numCache>
                  </c:numRef>
                </c:val>
                <c:smooth val="0"/>
                <c:extLst xmlns:c15="http://schemas.microsoft.com/office/drawing/2012/chart">
                  <c:ext xmlns:c16="http://schemas.microsoft.com/office/drawing/2014/chart" uri="{C3380CC4-5D6E-409C-BE32-E72D297353CC}">
                    <c16:uniqueId val="{00000017-D476-44C6-B05E-36CF5579CF0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'G2. PCYGrowth'!$A$67</c15:sqref>
                        </c15:formulaRef>
                      </c:ext>
                    </c:extLst>
                    <c:strCache>
                      <c:ptCount val="1"/>
                      <c:pt idx="0">
                        <c:v>Sikkim</c:v>
                      </c:pt>
                    </c:strCache>
                  </c:strRef>
                </c:tx>
                <c:spPr>
                  <a:ln w="28575" cap="rnd">
                    <a:solidFill>
                      <a:schemeClr val="accent5">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'G2. PCYGrowth'!$B$44:$D$44</c15:sqref>
                        </c15:formulaRef>
                      </c:ext>
                    </c:extLst>
                    <c:strCache>
                      <c:ptCount val="3"/>
                      <c:pt idx="0">
                        <c:v>2007-2008</c:v>
                      </c:pt>
                      <c:pt idx="1">
                        <c:v>2008-2009</c:v>
                      </c:pt>
                      <c:pt idx="2">
                        <c:v>2009-2010</c:v>
                      </c:pt>
                    </c:strCache>
                  </c:strRef>
                </c:cat>
                <c:val>
                  <c:numRef>
                    <c:extLst xmlns:c15="http://schemas.microsoft.com/office/drawing/2012/chart">
                      <c:ext xmlns:c15="http://schemas.microsoft.com/office/drawing/2012/chart" uri="{02D57815-91ED-43cb-92C2-25804820EDAC}">
                        <c15:formulaRef>
                          <c15:sqref>'G2. PCYGrowth'!$B$67:$D$67</c15:sqref>
                        </c15:formulaRef>
                      </c:ext>
                    </c:extLst>
                    <c:numCache>
                      <c:formatCode>General</c:formatCode>
                      <c:ptCount val="3"/>
                      <c:pt idx="0">
                        <c:v>4.7</c:v>
                      </c:pt>
                      <c:pt idx="1">
                        <c:v>5.4</c:v>
                      </c:pt>
                      <c:pt idx="2">
                        <c:v>7.9</c:v>
                      </c:pt>
                    </c:numCache>
                  </c:numRef>
                </c:val>
                <c:smooth val="0"/>
                <c:extLst xmlns:c15="http://schemas.microsoft.com/office/drawing/2012/chart">
                  <c:ext xmlns:c16="http://schemas.microsoft.com/office/drawing/2014/chart" uri="{C3380CC4-5D6E-409C-BE32-E72D297353CC}">
                    <c16:uniqueId val="{00000019-D476-44C6-B05E-36CF5579CF0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'G2. PCYGrowth'!$A$68</c15:sqref>
                        </c15:formulaRef>
                      </c:ext>
                    </c:extLst>
                    <c:strCache>
                      <c:ptCount val="1"/>
                      <c:pt idx="0">
                        <c:v>Tamil Nadu</c:v>
                      </c:pt>
                    </c:strCache>
                  </c:strRef>
                </c:tx>
                <c:spPr>
                  <a:ln w="28575" cap="rnd">
                    <a:solidFill>
                      <a:schemeClr val="accent6">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'G2. PCYGrowth'!$B$44:$D$44</c15:sqref>
                        </c15:formulaRef>
                      </c:ext>
                    </c:extLst>
                    <c:strCache>
                      <c:ptCount val="3"/>
                      <c:pt idx="0">
                        <c:v>2007-2008</c:v>
                      </c:pt>
                      <c:pt idx="1">
                        <c:v>2008-2009</c:v>
                      </c:pt>
                      <c:pt idx="2">
                        <c:v>2009-2010</c:v>
                      </c:pt>
                    </c:strCache>
                  </c:strRef>
                </c:cat>
                <c:val>
                  <c:numRef>
                    <c:extLst xmlns:c15="http://schemas.microsoft.com/office/drawing/2012/chart">
                      <c:ext xmlns:c15="http://schemas.microsoft.com/office/drawing/2012/chart" uri="{02D57815-91ED-43cb-92C2-25804820EDAC}">
                        <c15:formulaRef>
                          <c15:sqref>'G2. PCYGrowth'!$B$68:$D$68</c15:sqref>
                        </c15:formulaRef>
                      </c:ext>
                    </c:extLst>
                    <c:numCache>
                      <c:formatCode>General</c:formatCode>
                      <c:ptCount val="3"/>
                      <c:pt idx="0">
                        <c:v>5.5</c:v>
                      </c:pt>
                      <c:pt idx="1">
                        <c:v>5.6</c:v>
                      </c:pt>
                      <c:pt idx="2">
                        <c:v>8.1999999999999993</c:v>
                      </c:pt>
                    </c:numCache>
                  </c:numRef>
                </c:val>
                <c:smooth val="0"/>
                <c:extLst xmlns:c15="http://schemas.microsoft.com/office/drawing/2012/chart">
                  <c:ext xmlns:c16="http://schemas.microsoft.com/office/drawing/2014/chart" uri="{C3380CC4-5D6E-409C-BE32-E72D297353CC}">
                    <c16:uniqueId val="{0000001A-D476-44C6-B05E-36CF5579CF0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'G2. PCYGrowth'!$A$69</c15:sqref>
                        </c15:formulaRef>
                      </c:ext>
                    </c:extLst>
                    <c:strCache>
                      <c:ptCount val="1"/>
                      <c:pt idx="0">
                        <c:v>Tripura</c:v>
                      </c:pt>
                    </c:strCache>
                  </c:strRef>
                </c:tx>
                <c:spPr>
                  <a:ln w="28575" cap="rnd">
                    <a:solidFill>
                      <a:schemeClr val="accent1">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'G2. PCYGrowth'!$B$44:$D$44</c15:sqref>
                        </c15:formulaRef>
                      </c:ext>
                    </c:extLst>
                    <c:strCache>
                      <c:ptCount val="3"/>
                      <c:pt idx="0">
                        <c:v>2007-2008</c:v>
                      </c:pt>
                      <c:pt idx="1">
                        <c:v>2008-2009</c:v>
                      </c:pt>
                      <c:pt idx="2">
                        <c:v>2009-2010</c:v>
                      </c:pt>
                    </c:strCache>
                  </c:strRef>
                </c:cat>
                <c:val>
                  <c:numRef>
                    <c:extLst xmlns:c15="http://schemas.microsoft.com/office/drawing/2012/chart">
                      <c:ext xmlns:c15="http://schemas.microsoft.com/office/drawing/2012/chart" uri="{02D57815-91ED-43cb-92C2-25804820EDAC}">
                        <c15:formulaRef>
                          <c15:sqref>'G2. PCYGrowth'!$B$69:$D$69</c15:sqref>
                        </c15:formulaRef>
                      </c:ext>
                    </c:extLst>
                    <c:numCache>
                      <c:formatCode>General</c:formatCode>
                      <c:ptCount val="3"/>
                      <c:pt idx="0">
                        <c:v>5.3</c:v>
                      </c:pt>
                      <c:pt idx="1">
                        <c:v>7.4</c:v>
                      </c:pt>
                      <c:pt idx="2">
                        <c:v>7.5</c:v>
                      </c:pt>
                    </c:numCache>
                  </c:numRef>
                </c:val>
                <c:smooth val="0"/>
                <c:extLst xmlns:c15="http://schemas.microsoft.com/office/drawing/2012/chart">
                  <c:ext xmlns:c16="http://schemas.microsoft.com/office/drawing/2014/chart" uri="{C3380CC4-5D6E-409C-BE32-E72D297353CC}">
                    <c16:uniqueId val="{0000001B-D476-44C6-B05E-36CF5579CF0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'G2. PCYGrowth'!$A$70</c15:sqref>
                        </c15:formulaRef>
                      </c:ext>
                    </c:extLst>
                    <c:strCache>
                      <c:ptCount val="1"/>
                      <c:pt idx="0">
                        <c:v>Uttar Pradesh</c:v>
                      </c:pt>
                    </c:strCache>
                  </c:strRef>
                </c:tx>
                <c:spPr>
                  <a:ln w="28575" cap="rnd">
                    <a:solidFill>
                      <a:schemeClr val="accent2">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'G2. PCYGrowth'!$B$44:$D$44</c15:sqref>
                        </c15:formulaRef>
                      </c:ext>
                    </c:extLst>
                    <c:strCache>
                      <c:ptCount val="3"/>
                      <c:pt idx="0">
                        <c:v>2007-2008</c:v>
                      </c:pt>
                      <c:pt idx="1">
                        <c:v>2008-2009</c:v>
                      </c:pt>
                      <c:pt idx="2">
                        <c:v>2009-2010</c:v>
                      </c:pt>
                    </c:strCache>
                  </c:strRef>
                </c:cat>
                <c:val>
                  <c:numRef>
                    <c:extLst xmlns:c15="http://schemas.microsoft.com/office/drawing/2012/chart">
                      <c:ext xmlns:c15="http://schemas.microsoft.com/office/drawing/2012/chart" uri="{02D57815-91ED-43cb-92C2-25804820EDAC}">
                        <c15:formulaRef>
                          <c15:sqref>'G2. PCYGrowth'!$B$70:$D$70</c15:sqref>
                        </c15:formulaRef>
                      </c:ext>
                    </c:extLst>
                    <c:numCache>
                      <c:formatCode>General</c:formatCode>
                      <c:ptCount val="3"/>
                      <c:pt idx="0">
                        <c:v>4.5999999999999996</c:v>
                      </c:pt>
                      <c:pt idx="1">
                        <c:v>4.2</c:v>
                      </c:pt>
                      <c:pt idx="2">
                        <c:v>5.2</c:v>
                      </c:pt>
                    </c:numCache>
                  </c:numRef>
                </c:val>
                <c:smooth val="0"/>
                <c:extLst xmlns:c15="http://schemas.microsoft.com/office/drawing/2012/chart">
                  <c:ext xmlns:c16="http://schemas.microsoft.com/office/drawing/2014/chart" uri="{C3380CC4-5D6E-409C-BE32-E72D297353CC}">
                    <c16:uniqueId val="{00000004-D476-44C6-B05E-36CF5579CF0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'G2. PCYGrowth'!$A$71</c15:sqref>
                        </c15:formulaRef>
                      </c:ext>
                    </c:extLst>
                    <c:strCache>
                      <c:ptCount val="1"/>
                      <c:pt idx="0">
                        <c:v>Uttarakhand</c:v>
                      </c:pt>
                    </c:strCache>
                  </c:strRef>
                </c:tx>
                <c:spPr>
                  <a:ln w="28575" cap="rnd">
                    <a:solidFill>
                      <a:schemeClr val="accent3">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'G2. PCYGrowth'!$B$44:$D$44</c15:sqref>
                        </c15:formulaRef>
                      </c:ext>
                    </c:extLst>
                    <c:strCache>
                      <c:ptCount val="3"/>
                      <c:pt idx="0">
                        <c:v>2007-2008</c:v>
                      </c:pt>
                      <c:pt idx="1">
                        <c:v>2008-2009</c:v>
                      </c:pt>
                      <c:pt idx="2">
                        <c:v>2009-2010</c:v>
                      </c:pt>
                    </c:strCache>
                  </c:strRef>
                </c:cat>
                <c:val>
                  <c:numRef>
                    <c:extLst xmlns:c15="http://schemas.microsoft.com/office/drawing/2012/chart">
                      <c:ext xmlns:c15="http://schemas.microsoft.com/office/drawing/2012/chart" uri="{02D57815-91ED-43cb-92C2-25804820EDAC}">
                        <c15:formulaRef>
                          <c15:sqref>'G2. PCYGrowth'!$B$71:$D$71</c15:sqref>
                        </c15:formulaRef>
                      </c:ext>
                    </c:extLst>
                    <c:numCache>
                      <c:formatCode>General</c:formatCode>
                      <c:ptCount val="3"/>
                      <c:pt idx="0">
                        <c:v>15.9</c:v>
                      </c:pt>
                      <c:pt idx="1">
                        <c:v>6.1</c:v>
                      </c:pt>
                      <c:pt idx="2">
                        <c:v>8.8000000000000007</c:v>
                      </c:pt>
                    </c:numCache>
                  </c:numRef>
                </c:val>
                <c:smooth val="0"/>
                <c:extLst xmlns:c15="http://schemas.microsoft.com/office/drawing/2012/chart">
                  <c:ext xmlns:c16="http://schemas.microsoft.com/office/drawing/2014/chart" uri="{C3380CC4-5D6E-409C-BE32-E72D297353CC}">
                    <c16:uniqueId val="{0000001C-D476-44C6-B05E-36CF5579CF0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'G2. PCYGrowth'!$A$72</c15:sqref>
                        </c15:formulaRef>
                      </c:ext>
                    </c:extLst>
                    <c:strCache>
                      <c:ptCount val="1"/>
                      <c:pt idx="0">
                        <c:v>West Bengal</c:v>
                      </c:pt>
                    </c:strCache>
                  </c:strRef>
                </c:tx>
                <c:spPr>
                  <a:ln w="28575" cap="rnd">
                    <a:solidFill>
                      <a:schemeClr val="accent4">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'G2. PCYGrowth'!$B$44:$D$44</c15:sqref>
                        </c15:formulaRef>
                      </c:ext>
                    </c:extLst>
                    <c:strCache>
                      <c:ptCount val="3"/>
                      <c:pt idx="0">
                        <c:v>2007-2008</c:v>
                      </c:pt>
                      <c:pt idx="1">
                        <c:v>2008-2009</c:v>
                      </c:pt>
                      <c:pt idx="2">
                        <c:v>2009-2010</c:v>
                      </c:pt>
                    </c:strCache>
                  </c:strRef>
                </c:cat>
                <c:val>
                  <c:numRef>
                    <c:extLst xmlns:c15="http://schemas.microsoft.com/office/drawing/2012/chart">
                      <c:ext xmlns:c15="http://schemas.microsoft.com/office/drawing/2012/chart" uri="{02D57815-91ED-43cb-92C2-25804820EDAC}">
                        <c15:formulaRef>
                          <c15:sqref>'G2. PCYGrowth'!$B$72:$D$72</c15:sqref>
                        </c15:formulaRef>
                      </c:ext>
                    </c:extLst>
                    <c:numCache>
                      <c:formatCode>General</c:formatCode>
                      <c:ptCount val="3"/>
                    </c:numCache>
                  </c:numRef>
                </c:val>
                <c:smooth val="0"/>
                <c:extLst xmlns:c15="http://schemas.microsoft.com/office/drawing/2012/chart">
                  <c:ext xmlns:c16="http://schemas.microsoft.com/office/drawing/2014/chart" uri="{C3380CC4-5D6E-409C-BE32-E72D297353CC}">
                    <c16:uniqueId val="{0000001D-D476-44C6-B05E-36CF5579CF0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'G2. PCYGrowth'!$A$73</c15:sqref>
                        </c15:formulaRef>
                      </c:ext>
                    </c:extLst>
                    <c:strCache>
                      <c:ptCount val="1"/>
                      <c:pt idx="0">
                        <c:v>Andaman and Nicobar Islands</c:v>
                      </c:pt>
                    </c:strCache>
                  </c:strRef>
                </c:tx>
                <c:spPr>
                  <a:ln w="28575" cap="rnd">
                    <a:solidFill>
                      <a:schemeClr val="accent5">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'G2. PCYGrowth'!$B$44:$D$44</c15:sqref>
                        </c15:formulaRef>
                      </c:ext>
                    </c:extLst>
                    <c:strCache>
                      <c:ptCount val="3"/>
                      <c:pt idx="0">
                        <c:v>2007-2008</c:v>
                      </c:pt>
                      <c:pt idx="1">
                        <c:v>2008-2009</c:v>
                      </c:pt>
                      <c:pt idx="2">
                        <c:v>2009-2010</c:v>
                      </c:pt>
                    </c:strCache>
                  </c:strRef>
                </c:cat>
                <c:val>
                  <c:numRef>
                    <c:extLst xmlns:c15="http://schemas.microsoft.com/office/drawing/2012/chart">
                      <c:ext xmlns:c15="http://schemas.microsoft.com/office/drawing/2012/chart" uri="{02D57815-91ED-43cb-92C2-25804820EDAC}">
                        <c15:formulaRef>
                          <c15:sqref>'G2. PCYGrowth'!$B$73:$D$73</c15:sqref>
                        </c15:formulaRef>
                      </c:ext>
                    </c:extLst>
                    <c:numCache>
                      <c:formatCode>General</c:formatCode>
                      <c:ptCount val="3"/>
                      <c:pt idx="0">
                        <c:v>6.5</c:v>
                      </c:pt>
                      <c:pt idx="1">
                        <c:v>7.4</c:v>
                      </c:pt>
                      <c:pt idx="2">
                        <c:v>0.8</c:v>
                      </c:pt>
                    </c:numCache>
                  </c:numRef>
                </c:val>
                <c:smooth val="0"/>
                <c:extLst xmlns:c15="http://schemas.microsoft.com/office/drawing/2012/chart">
                  <c:ext xmlns:c16="http://schemas.microsoft.com/office/drawing/2014/chart" uri="{C3380CC4-5D6E-409C-BE32-E72D297353CC}">
                    <c16:uniqueId val="{0000001E-D476-44C6-B05E-36CF5579CF0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'G2. PCYGrowth'!$A$58</c15:sqref>
                        </c15:formulaRef>
                      </c:ext>
                    </c:extLst>
                    <c:strCache>
                      <c:ptCount val="1"/>
                      <c:pt idx="0">
                        <c:v>Chhattisgarh</c:v>
                      </c:pt>
                    </c:strCache>
                  </c:strRef>
                </c:tx>
                <c:spPr>
                  <a:ln w="28575" cap="rnd">
                    <a:solidFill>
                      <a:schemeClr val="accent6">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'G2. PCYGrowth'!$B$44:$D$44</c15:sqref>
                        </c15:formulaRef>
                      </c:ext>
                    </c:extLst>
                    <c:strCache>
                      <c:ptCount val="3"/>
                      <c:pt idx="0">
                        <c:v>2007-2008</c:v>
                      </c:pt>
                      <c:pt idx="1">
                        <c:v>2008-2009</c:v>
                      </c:pt>
                      <c:pt idx="2">
                        <c:v>2009-2010</c:v>
                      </c:pt>
                    </c:strCache>
                  </c:strRef>
                </c:cat>
                <c:val>
                  <c:numRef>
                    <c:extLst xmlns:c15="http://schemas.microsoft.com/office/drawing/2012/chart">
                      <c:ext xmlns:c15="http://schemas.microsoft.com/office/drawing/2012/chart" uri="{02D57815-91ED-43cb-92C2-25804820EDAC}">
                        <c15:formulaRef>
                          <c15:sqref>'G2. PCYGrowth'!$B$58:$D$58</c15:sqref>
                        </c15:formulaRef>
                      </c:ext>
                    </c:extLst>
                    <c:numCache>
                      <c:formatCode>General</c:formatCode>
                      <c:ptCount val="3"/>
                      <c:pt idx="0">
                        <c:v>6.5</c:v>
                      </c:pt>
                    </c:numCache>
                  </c:numRef>
                </c:val>
                <c:smooth val="0"/>
                <c:extLst xmlns:c15="http://schemas.microsoft.com/office/drawing/2012/chart">
                  <c:ext xmlns:c16="http://schemas.microsoft.com/office/drawing/2014/chart" uri="{C3380CC4-5D6E-409C-BE32-E72D297353CC}">
                    <c16:uniqueId val="{00000005-D476-44C6-B05E-36CF5579CF0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'G2. PCYGrowth'!$A$75</c15:sqref>
                        </c15:formulaRef>
                      </c:ext>
                    </c:extLst>
                    <c:strCache>
                      <c:ptCount val="1"/>
                      <c:pt idx="0">
                        <c:v>Delhi</c:v>
                      </c:pt>
                    </c:strCache>
                  </c:strRef>
                </c:tx>
                <c:spPr>
                  <a:ln w="28575" cap="rnd">
                    <a:solidFill>
                      <a:schemeClr val="accent1">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'G2. PCYGrowth'!$B$44:$D$44</c15:sqref>
                        </c15:formulaRef>
                      </c:ext>
                    </c:extLst>
                    <c:strCache>
                      <c:ptCount val="3"/>
                      <c:pt idx="0">
                        <c:v>2007-2008</c:v>
                      </c:pt>
                      <c:pt idx="1">
                        <c:v>2008-2009</c:v>
                      </c:pt>
                      <c:pt idx="2">
                        <c:v>2009-2010</c:v>
                      </c:pt>
                    </c:strCache>
                  </c:strRef>
                </c:cat>
                <c:val>
                  <c:numRef>
                    <c:extLst xmlns:c15="http://schemas.microsoft.com/office/drawing/2012/chart">
                      <c:ext xmlns:c15="http://schemas.microsoft.com/office/drawing/2012/chart" uri="{02D57815-91ED-43cb-92C2-25804820EDAC}">
                        <c15:formulaRef>
                          <c15:sqref>'G2. PCYGrowth'!$B$75:$D$75</c15:sqref>
                        </c15:formulaRef>
                      </c:ext>
                    </c:extLst>
                    <c:numCache>
                      <c:formatCode>General</c:formatCode>
                      <c:ptCount val="3"/>
                      <c:pt idx="0">
                        <c:v>8.1999999999999993</c:v>
                      </c:pt>
                      <c:pt idx="1">
                        <c:v>6.2</c:v>
                      </c:pt>
                      <c:pt idx="2">
                        <c:v>7.6</c:v>
                      </c:pt>
                    </c:numCache>
                  </c:numRef>
                </c:val>
                <c:smooth val="0"/>
                <c:extLst xmlns:c15="http://schemas.microsoft.com/office/drawing/2012/chart">
                  <c:ext xmlns:c16="http://schemas.microsoft.com/office/drawing/2014/chart" uri="{C3380CC4-5D6E-409C-BE32-E72D297353CC}">
                    <c16:uniqueId val="{0000001F-D476-44C6-B05E-36CF5579CF0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'G2. PCYGrowth'!$A$76</c15:sqref>
                        </c15:formulaRef>
                      </c:ext>
                    </c:extLst>
                    <c:strCache>
                      <c:ptCount val="1"/>
                      <c:pt idx="0">
                        <c:v>Puducherry</c:v>
                      </c:pt>
                    </c:strCache>
                  </c:strRef>
                </c:tx>
                <c:spPr>
                  <a:ln w="28575" cap="rnd">
                    <a:solidFill>
                      <a:schemeClr val="accent2">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'G2. PCYGrowth'!$B$44:$D$44</c15:sqref>
                        </c15:formulaRef>
                      </c:ext>
                    </c:extLst>
                    <c:strCache>
                      <c:ptCount val="3"/>
                      <c:pt idx="0">
                        <c:v>2007-2008</c:v>
                      </c:pt>
                      <c:pt idx="1">
                        <c:v>2008-2009</c:v>
                      </c:pt>
                      <c:pt idx="2">
                        <c:v>2009-2010</c:v>
                      </c:pt>
                    </c:strCache>
                  </c:strRef>
                </c:cat>
                <c:val>
                  <c:numRef>
                    <c:extLst xmlns:c15="http://schemas.microsoft.com/office/drawing/2012/chart">
                      <c:ext xmlns:c15="http://schemas.microsoft.com/office/drawing/2012/chart" uri="{02D57815-91ED-43cb-92C2-25804820EDAC}">
                        <c15:formulaRef>
                          <c15:sqref>'G2. PCYGrowth'!$B$76:$D$76</c15:sqref>
                        </c15:formulaRef>
                      </c:ext>
                    </c:extLst>
                    <c:numCache>
                      <c:formatCode>General</c:formatCode>
                      <c:ptCount val="3"/>
                      <c:pt idx="0">
                        <c:v>4.9000000000000004</c:v>
                      </c:pt>
                      <c:pt idx="1">
                        <c:v>4.5999999999999996</c:v>
                      </c:pt>
                      <c:pt idx="2">
                        <c:v>3.9</c:v>
                      </c:pt>
                    </c:numCache>
                  </c:numRef>
                </c:val>
                <c:smooth val="0"/>
                <c:extLst xmlns:c15="http://schemas.microsoft.com/office/drawing/2012/chart">
                  <c:ext xmlns:c16="http://schemas.microsoft.com/office/drawing/2014/chart" uri="{C3380CC4-5D6E-409C-BE32-E72D297353CC}">
                    <c16:uniqueId val="{00000020-D476-44C6-B05E-36CF5579CF0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'G2. PCYGrowth'!$A$77</c15:sqref>
                        </c15:formulaRef>
                      </c:ext>
                    </c:extLst>
                    <c:strCache>
                      <c:ptCount val="1"/>
                      <c:pt idx="0">
                        <c:v>India</c:v>
                      </c:pt>
                    </c:strCache>
                  </c:strRef>
                </c:tx>
                <c:spPr>
                  <a:ln w="28575" cap="rnd">
                    <a:solidFill>
                      <a:schemeClr val="tx1"/>
                    </a:solidFill>
                    <a:round/>
                  </a:ln>
                  <a:effectLst/>
                </c:spPr>
                <c:marker>
                  <c:symbol val="none"/>
                </c:marker>
                <c:cat>
                  <c:strRef>
                    <c:extLst xmlns:c15="http://schemas.microsoft.com/office/drawing/2012/chart">
                      <c:ext xmlns:c15="http://schemas.microsoft.com/office/drawing/2012/chart" uri="{02D57815-91ED-43cb-92C2-25804820EDAC}">
                        <c15:formulaRef>
                          <c15:sqref>'G2. PCYGrowth'!$B$44:$D$44</c15:sqref>
                        </c15:formulaRef>
                      </c:ext>
                    </c:extLst>
                    <c:strCache>
                      <c:ptCount val="3"/>
                      <c:pt idx="0">
                        <c:v>2007-2008</c:v>
                      </c:pt>
                      <c:pt idx="1">
                        <c:v>2008-2009</c:v>
                      </c:pt>
                      <c:pt idx="2">
                        <c:v>2009-2010</c:v>
                      </c:pt>
                    </c:strCache>
                  </c:strRef>
                </c:cat>
                <c:val>
                  <c:numRef>
                    <c:extLst xmlns:c15="http://schemas.microsoft.com/office/drawing/2012/chart">
                      <c:ext xmlns:c15="http://schemas.microsoft.com/office/drawing/2012/chart" uri="{02D57815-91ED-43cb-92C2-25804820EDAC}">
                        <c15:formulaRef>
                          <c15:sqref>'G2. PCYGrowth'!$B$77:$D$77</c15:sqref>
                        </c15:formulaRef>
                      </c:ext>
                    </c:extLst>
                    <c:numCache>
                      <c:formatCode>General</c:formatCode>
                      <c:ptCount val="3"/>
                      <c:pt idx="0">
                        <c:v>8.1</c:v>
                      </c:pt>
                      <c:pt idx="1">
                        <c:v>4.8</c:v>
                      </c:pt>
                      <c:pt idx="2">
                        <c:v>6.1</c:v>
                      </c:pt>
                    </c:numCache>
                  </c:numRef>
                </c:val>
                <c:smooth val="0"/>
                <c:extLst xmlns:c15="http://schemas.microsoft.com/office/drawing/2012/chart">
                  <c:ext xmlns:c16="http://schemas.microsoft.com/office/drawing/2014/chart" uri="{C3380CC4-5D6E-409C-BE32-E72D297353CC}">
                    <c16:uniqueId val="{00000006-D476-44C6-B05E-36CF5579CF0E}"/>
                  </c:ext>
                </c:extLst>
              </c15:ser>
            </c15:filteredLineSeries>
          </c:ext>
        </c:extLst>
      </c:lineChart>
      <c:catAx>
        <c:axId val="16409960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1000480"/>
        <c:crosses val="autoZero"/>
        <c:auto val="1"/>
        <c:lblAlgn val="ctr"/>
        <c:lblOffset val="100"/>
        <c:noMultiLvlLbl val="0"/>
      </c:catAx>
      <c:valAx>
        <c:axId val="1641000480"/>
        <c:scaling>
          <c:orientation val="minMax"/>
          <c:min val="-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0996096"/>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'G3. &lt;$1.25'!$A$4</c:f>
          <c:strCache>
            <c:ptCount val="1"/>
            <c:pt idx="0">
              <c:v>G3. Percentage of Population Below Poverty Line (BPL) (Based on Tendulkar Methodology) </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05511739578024E-2"/>
          <c:y val="0.125627883340033"/>
          <c:w val="0.92336908543391205"/>
          <c:h val="0.76695294928175595"/>
        </c:manualLayout>
      </c:layout>
      <c:barChart>
        <c:barDir val="col"/>
        <c:grouping val="clustered"/>
        <c:varyColors val="0"/>
        <c:ser>
          <c:idx val="0"/>
          <c:order val="0"/>
          <c:tx>
            <c:strRef>
              <c:f>'G3. &lt;$1.25'!$A$8</c:f>
              <c:strCache>
                <c:ptCount val="1"/>
                <c:pt idx="0">
                  <c:v>Andhra Pradesh</c:v>
                </c:pt>
              </c:strCache>
            </c:strRef>
          </c:tx>
          <c:spPr>
            <a:solidFill>
              <a:schemeClr val="accent1"/>
            </a:solidFill>
            <a:ln>
              <a:noFill/>
            </a:ln>
            <a:effectLst/>
          </c:spPr>
          <c:invertIfNegative val="0"/>
          <c:cat>
            <c:strRef>
              <c:f>'G3. &lt;$1.25'!$B$7:$D$7</c:f>
              <c:strCache>
                <c:ptCount val="3"/>
                <c:pt idx="0">
                  <c:v>Urban</c:v>
                </c:pt>
                <c:pt idx="1">
                  <c:v>Rural</c:v>
                </c:pt>
                <c:pt idx="2">
                  <c:v>All Population</c:v>
                </c:pt>
              </c:strCache>
            </c:strRef>
          </c:cat>
          <c:val>
            <c:numRef>
              <c:f>'G3. &lt;$1.25'!$B$8:$D$8</c:f>
              <c:numCache>
                <c:formatCode>0%</c:formatCode>
                <c:ptCount val="3"/>
                <c:pt idx="0">
                  <c:v>0.20329999999999998</c:v>
                </c:pt>
                <c:pt idx="1">
                  <c:v>0.1096</c:v>
                </c:pt>
                <c:pt idx="2" formatCode="0.0%">
                  <c:v>9.1999999999999998E-2</c:v>
                </c:pt>
              </c:numCache>
            </c:numRef>
          </c:val>
          <c:extLst>
            <c:ext xmlns:c16="http://schemas.microsoft.com/office/drawing/2014/chart" uri="{C3380CC4-5D6E-409C-BE32-E72D297353CC}">
              <c16:uniqueId val="{00000000-D120-4263-88C1-EBE52135D560}"/>
            </c:ext>
          </c:extLst>
        </c:ser>
        <c:ser>
          <c:idx val="1"/>
          <c:order val="1"/>
          <c:tx>
            <c:strRef>
              <c:f>'G3. &lt;$1.25'!$A$9</c:f>
              <c:strCache>
                <c:ptCount val="1"/>
                <c:pt idx="0">
                  <c:v>Assam</c:v>
                </c:pt>
              </c:strCache>
            </c:strRef>
          </c:tx>
          <c:spPr>
            <a:solidFill>
              <a:schemeClr val="accent2"/>
            </a:solidFill>
            <a:ln>
              <a:noFill/>
            </a:ln>
            <a:effectLst/>
          </c:spPr>
          <c:invertIfNegative val="0"/>
          <c:cat>
            <c:strRef>
              <c:f>'G3. &lt;$1.25'!$B$7:$D$7</c:f>
              <c:strCache>
                <c:ptCount val="3"/>
                <c:pt idx="0">
                  <c:v>Urban</c:v>
                </c:pt>
                <c:pt idx="1">
                  <c:v>Rural</c:v>
                </c:pt>
                <c:pt idx="2">
                  <c:v>All Population</c:v>
                </c:pt>
              </c:strCache>
            </c:strRef>
          </c:cat>
          <c:val>
            <c:numRef>
              <c:f>'G3. &lt;$1.25'!$B$9:$D$9</c:f>
              <c:numCache>
                <c:formatCode>0%</c:formatCode>
                <c:ptCount val="3"/>
                <c:pt idx="0">
                  <c:v>0.31230000000000002</c:v>
                </c:pt>
                <c:pt idx="1">
                  <c:v>0.33889999999999998</c:v>
                </c:pt>
                <c:pt idx="2" formatCode="0.0%">
                  <c:v>0.31980000000000003</c:v>
                </c:pt>
              </c:numCache>
            </c:numRef>
          </c:val>
          <c:extLst>
            <c:ext xmlns:c16="http://schemas.microsoft.com/office/drawing/2014/chart" uri="{C3380CC4-5D6E-409C-BE32-E72D297353CC}">
              <c16:uniqueId val="{00000001-D120-4263-88C1-EBE52135D560}"/>
            </c:ext>
          </c:extLst>
        </c:ser>
        <c:ser>
          <c:idx val="2"/>
          <c:order val="2"/>
          <c:tx>
            <c:strRef>
              <c:f>'G3. &lt;$1.25'!$A$10</c:f>
              <c:strCache>
                <c:ptCount val="1"/>
                <c:pt idx="0">
                  <c:v>Bihar</c:v>
                </c:pt>
              </c:strCache>
            </c:strRef>
          </c:tx>
          <c:spPr>
            <a:solidFill>
              <a:schemeClr val="accent3"/>
            </a:solidFill>
            <a:ln>
              <a:noFill/>
            </a:ln>
            <a:effectLst/>
          </c:spPr>
          <c:invertIfNegative val="0"/>
          <c:cat>
            <c:strRef>
              <c:f>'G3. &lt;$1.25'!$B$7:$D$7</c:f>
              <c:strCache>
                <c:ptCount val="3"/>
                <c:pt idx="0">
                  <c:v>Urban</c:v>
                </c:pt>
                <c:pt idx="1">
                  <c:v>Rural</c:v>
                </c:pt>
                <c:pt idx="2">
                  <c:v>All Population</c:v>
                </c:pt>
              </c:strCache>
            </c:strRef>
          </c:cat>
          <c:val>
            <c:numRef>
              <c:f>'G3. &lt;$1.25'!$B$10:$D$10</c:f>
              <c:numCache>
                <c:formatCode>0%</c:formatCode>
                <c:ptCount val="3"/>
                <c:pt idx="0">
                  <c:v>0.22309999999999999</c:v>
                </c:pt>
                <c:pt idx="1">
                  <c:v>0.34060000000000001</c:v>
                </c:pt>
                <c:pt idx="2" formatCode="0.0%">
                  <c:v>0.33740000000000003</c:v>
                </c:pt>
              </c:numCache>
            </c:numRef>
          </c:val>
          <c:extLst>
            <c:ext xmlns:c16="http://schemas.microsoft.com/office/drawing/2014/chart" uri="{C3380CC4-5D6E-409C-BE32-E72D297353CC}">
              <c16:uniqueId val="{00000002-D120-4263-88C1-EBE52135D560}"/>
            </c:ext>
          </c:extLst>
        </c:ser>
        <c:ser>
          <c:idx val="3"/>
          <c:order val="3"/>
          <c:tx>
            <c:strRef>
              <c:f>'G3. &lt;$1.25'!$A$11</c:f>
              <c:strCache>
                <c:ptCount val="1"/>
                <c:pt idx="0">
                  <c:v>Kerala</c:v>
                </c:pt>
              </c:strCache>
            </c:strRef>
          </c:tx>
          <c:spPr>
            <a:solidFill>
              <a:schemeClr val="accent4"/>
            </a:solidFill>
            <a:ln>
              <a:noFill/>
            </a:ln>
            <a:effectLst/>
          </c:spPr>
          <c:invertIfNegative val="0"/>
          <c:cat>
            <c:strRef>
              <c:f>'G3. &lt;$1.25'!$B$7:$D$7</c:f>
              <c:strCache>
                <c:ptCount val="3"/>
                <c:pt idx="0">
                  <c:v>Urban</c:v>
                </c:pt>
                <c:pt idx="1">
                  <c:v>Rural</c:v>
                </c:pt>
                <c:pt idx="2">
                  <c:v>All Population</c:v>
                </c:pt>
              </c:strCache>
            </c:strRef>
          </c:cat>
          <c:val>
            <c:numRef>
              <c:f>'G3. &lt;$1.25'!$B$11:$D$11</c:f>
              <c:numCache>
                <c:formatCode>0%</c:formatCode>
                <c:ptCount val="3"/>
                <c:pt idx="0">
                  <c:v>3.44E-2</c:v>
                </c:pt>
                <c:pt idx="1">
                  <c:v>9.1400000000000009E-2</c:v>
                </c:pt>
                <c:pt idx="2" formatCode="0.0%">
                  <c:v>7.0499999999999993E-2</c:v>
                </c:pt>
              </c:numCache>
            </c:numRef>
          </c:val>
          <c:extLst>
            <c:ext xmlns:c16="http://schemas.microsoft.com/office/drawing/2014/chart" uri="{C3380CC4-5D6E-409C-BE32-E72D297353CC}">
              <c16:uniqueId val="{00000003-D120-4263-88C1-EBE52135D560}"/>
            </c:ext>
          </c:extLst>
        </c:ser>
        <c:ser>
          <c:idx val="4"/>
          <c:order val="4"/>
          <c:tx>
            <c:strRef>
              <c:f>'G3. &lt;$1.25'!$A$12</c:f>
              <c:strCache>
                <c:ptCount val="1"/>
                <c:pt idx="0">
                  <c:v>Rajasthan</c:v>
                </c:pt>
              </c:strCache>
            </c:strRef>
          </c:tx>
          <c:spPr>
            <a:solidFill>
              <a:schemeClr val="accent5"/>
            </a:solidFill>
            <a:ln>
              <a:noFill/>
            </a:ln>
            <a:effectLst/>
          </c:spPr>
          <c:invertIfNegative val="0"/>
          <c:cat>
            <c:strRef>
              <c:f>'G3. &lt;$1.25'!$B$7:$D$7</c:f>
              <c:strCache>
                <c:ptCount val="3"/>
                <c:pt idx="0">
                  <c:v>Urban</c:v>
                </c:pt>
                <c:pt idx="1">
                  <c:v>Rural</c:v>
                </c:pt>
                <c:pt idx="2">
                  <c:v>All Population</c:v>
                </c:pt>
              </c:strCache>
            </c:strRef>
          </c:cat>
          <c:val>
            <c:numRef>
              <c:f>'G3. &lt;$1.25'!$B$12:$D$12</c:f>
              <c:numCache>
                <c:formatCode>0%</c:formatCode>
                <c:ptCount val="3"/>
                <c:pt idx="0">
                  <c:v>3.6600000000000001E-2</c:v>
                </c:pt>
                <c:pt idx="1">
                  <c:v>0.1605</c:v>
                </c:pt>
                <c:pt idx="2" formatCode="0.0%">
                  <c:v>0.14710000000000001</c:v>
                </c:pt>
              </c:numCache>
            </c:numRef>
          </c:val>
          <c:extLst>
            <c:ext xmlns:c16="http://schemas.microsoft.com/office/drawing/2014/chart" uri="{C3380CC4-5D6E-409C-BE32-E72D297353CC}">
              <c16:uniqueId val="{00000004-D120-4263-88C1-EBE52135D560}"/>
            </c:ext>
          </c:extLst>
        </c:ser>
        <c:dLbls>
          <c:showLegendKey val="0"/>
          <c:showVal val="0"/>
          <c:showCatName val="0"/>
          <c:showSerName val="0"/>
          <c:showPercent val="0"/>
          <c:showBubbleSize val="0"/>
        </c:dLbls>
        <c:gapWidth val="219"/>
        <c:overlap val="-27"/>
        <c:axId val="1637117312"/>
        <c:axId val="1637125472"/>
      </c:barChart>
      <c:catAx>
        <c:axId val="1637117312"/>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2011-12</a:t>
                </a:r>
              </a:p>
            </c:rich>
          </c:tx>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7125472"/>
        <c:crosses val="autoZero"/>
        <c:auto val="1"/>
        <c:lblAlgn val="ctr"/>
        <c:lblOffset val="100"/>
        <c:noMultiLvlLbl val="0"/>
      </c:catAx>
      <c:valAx>
        <c:axId val="16371254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7117312"/>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'G3. &lt;$1.25'!$A$54</c:f>
          <c:strCache>
            <c:ptCount val="1"/>
            <c:pt idx="0">
              <c:v>G3.  Poverty line (All population)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8154446290544E-2"/>
          <c:y val="0.12752985667712799"/>
          <c:w val="0.91003776638012002"/>
          <c:h val="0.77361361355626701"/>
        </c:manualLayout>
      </c:layout>
      <c:lineChart>
        <c:grouping val="standard"/>
        <c:varyColors val="0"/>
        <c:ser>
          <c:idx val="1"/>
          <c:order val="1"/>
          <c:tx>
            <c:strRef>
              <c:f>'G3. &lt;$1.25'!$A$57</c:f>
              <c:strCache>
                <c:ptCount val="1"/>
                <c:pt idx="0">
                  <c:v>Andhra Pradesh</c:v>
                </c:pt>
              </c:strCache>
              <c:extLst xmlns:c15="http://schemas.microsoft.com/office/drawing/2012/chart"/>
            </c:strRef>
          </c:tx>
          <c:spPr>
            <a:ln w="28575" cap="rnd">
              <a:solidFill>
                <a:schemeClr val="accent2"/>
              </a:solidFill>
              <a:round/>
            </a:ln>
            <a:effectLst/>
          </c:spPr>
          <c:marker>
            <c:symbol val="none"/>
          </c:marker>
          <c:cat>
            <c:strRef>
              <c:f>'G3. &lt;$1.25'!$B$55:$D$55</c:f>
              <c:strCache>
                <c:ptCount val="3"/>
                <c:pt idx="0">
                  <c:v>2004-05</c:v>
                </c:pt>
                <c:pt idx="1">
                  <c:v>2009-10</c:v>
                </c:pt>
                <c:pt idx="2">
                  <c:v>2011-12</c:v>
                </c:pt>
              </c:strCache>
              <c:extLst xmlns:c15="http://schemas.microsoft.com/office/drawing/2012/chart"/>
            </c:strRef>
          </c:cat>
          <c:val>
            <c:numRef>
              <c:f>'G3. &lt;$1.25'!$B$57:$D$57</c:f>
              <c:numCache>
                <c:formatCode>General</c:formatCode>
                <c:ptCount val="3"/>
                <c:pt idx="0">
                  <c:v>32.299999999999997</c:v>
                </c:pt>
                <c:pt idx="1">
                  <c:v>21.1</c:v>
                </c:pt>
                <c:pt idx="2">
                  <c:v>9.1999999999999993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8-2228-47C3-BF91-AAF594AE66A3}"/>
            </c:ext>
          </c:extLst>
        </c:ser>
        <c:ser>
          <c:idx val="3"/>
          <c:order val="3"/>
          <c:tx>
            <c:strRef>
              <c:f>'G3. &lt;$1.25'!$A$59</c:f>
              <c:strCache>
                <c:ptCount val="1"/>
                <c:pt idx="0">
                  <c:v>Assam</c:v>
                </c:pt>
              </c:strCache>
            </c:strRef>
          </c:tx>
          <c:spPr>
            <a:ln w="28575" cap="rnd">
              <a:solidFill>
                <a:schemeClr val="accent4"/>
              </a:solidFill>
              <a:round/>
            </a:ln>
            <a:effectLst/>
          </c:spPr>
          <c:marker>
            <c:symbol val="none"/>
          </c:marker>
          <c:cat>
            <c:strRef>
              <c:f>'G3. &lt;$1.25'!$B$55:$D$55</c:f>
              <c:strCache>
                <c:ptCount val="3"/>
                <c:pt idx="0">
                  <c:v>2004-05</c:v>
                </c:pt>
                <c:pt idx="1">
                  <c:v>2009-10</c:v>
                </c:pt>
                <c:pt idx="2">
                  <c:v>2011-12</c:v>
                </c:pt>
              </c:strCache>
            </c:strRef>
          </c:cat>
          <c:val>
            <c:numRef>
              <c:f>'G3. &lt;$1.25'!$B$59:$D$59</c:f>
              <c:numCache>
                <c:formatCode>General</c:formatCode>
                <c:ptCount val="3"/>
                <c:pt idx="0">
                  <c:v>36.4</c:v>
                </c:pt>
                <c:pt idx="1">
                  <c:v>37.9</c:v>
                </c:pt>
                <c:pt idx="2">
                  <c:v>31.98</c:v>
                </c:pt>
              </c:numCache>
            </c:numRef>
          </c:val>
          <c:smooth val="0"/>
          <c:extLst>
            <c:ext xmlns:c16="http://schemas.microsoft.com/office/drawing/2014/chart" uri="{C3380CC4-5D6E-409C-BE32-E72D297353CC}">
              <c16:uniqueId val="{00000000-2228-47C3-BF91-AAF594AE66A3}"/>
            </c:ext>
          </c:extLst>
        </c:ser>
        <c:ser>
          <c:idx val="4"/>
          <c:order val="4"/>
          <c:tx>
            <c:strRef>
              <c:f>'G3. &lt;$1.25'!$A$60</c:f>
              <c:strCache>
                <c:ptCount val="1"/>
                <c:pt idx="0">
                  <c:v>Bihar</c:v>
                </c:pt>
              </c:strCache>
            </c:strRef>
          </c:tx>
          <c:spPr>
            <a:ln w="28575" cap="rnd">
              <a:solidFill>
                <a:schemeClr val="accent5"/>
              </a:solidFill>
              <a:round/>
            </a:ln>
            <a:effectLst/>
          </c:spPr>
          <c:marker>
            <c:symbol val="none"/>
          </c:marker>
          <c:cat>
            <c:strRef>
              <c:f>'G3. &lt;$1.25'!$B$55:$D$55</c:f>
              <c:strCache>
                <c:ptCount val="3"/>
                <c:pt idx="0">
                  <c:v>2004-05</c:v>
                </c:pt>
                <c:pt idx="1">
                  <c:v>2009-10</c:v>
                </c:pt>
                <c:pt idx="2">
                  <c:v>2011-12</c:v>
                </c:pt>
              </c:strCache>
            </c:strRef>
          </c:cat>
          <c:val>
            <c:numRef>
              <c:f>'G3. &lt;$1.25'!$B$60:$D$60</c:f>
              <c:numCache>
                <c:formatCode>General</c:formatCode>
                <c:ptCount val="3"/>
                <c:pt idx="0">
                  <c:v>55.7</c:v>
                </c:pt>
                <c:pt idx="1">
                  <c:v>53.5</c:v>
                </c:pt>
                <c:pt idx="2">
                  <c:v>33.74</c:v>
                </c:pt>
              </c:numCache>
            </c:numRef>
          </c:val>
          <c:smooth val="0"/>
          <c:extLst>
            <c:ext xmlns:c16="http://schemas.microsoft.com/office/drawing/2014/chart" uri="{C3380CC4-5D6E-409C-BE32-E72D297353CC}">
              <c16:uniqueId val="{00000001-2228-47C3-BF91-AAF594AE66A3}"/>
            </c:ext>
          </c:extLst>
        </c:ser>
        <c:ser>
          <c:idx val="17"/>
          <c:order val="17"/>
          <c:tx>
            <c:strRef>
              <c:f>'G3. &lt;$1.25'!$A$73</c:f>
              <c:strCache>
                <c:ptCount val="1"/>
                <c:pt idx="0">
                  <c:v>Kerala</c:v>
                </c:pt>
              </c:strCache>
            </c:strRef>
          </c:tx>
          <c:spPr>
            <a:ln w="28575" cap="rnd">
              <a:solidFill>
                <a:schemeClr val="accent6">
                  <a:lumMod val="80000"/>
                  <a:lumOff val="20000"/>
                </a:schemeClr>
              </a:solidFill>
              <a:round/>
            </a:ln>
            <a:effectLst/>
          </c:spPr>
          <c:marker>
            <c:symbol val="none"/>
          </c:marker>
          <c:cat>
            <c:strRef>
              <c:f>'G3. &lt;$1.25'!$B$55:$D$55</c:f>
              <c:strCache>
                <c:ptCount val="3"/>
                <c:pt idx="0">
                  <c:v>2004-05</c:v>
                </c:pt>
                <c:pt idx="1">
                  <c:v>2009-10</c:v>
                </c:pt>
                <c:pt idx="2">
                  <c:v>2011-12</c:v>
                </c:pt>
              </c:strCache>
            </c:strRef>
          </c:cat>
          <c:val>
            <c:numRef>
              <c:f>'G3. &lt;$1.25'!$B$73:$D$73</c:f>
              <c:numCache>
                <c:formatCode>General</c:formatCode>
                <c:ptCount val="3"/>
                <c:pt idx="0">
                  <c:v>20.2</c:v>
                </c:pt>
                <c:pt idx="1">
                  <c:v>12</c:v>
                </c:pt>
                <c:pt idx="2">
                  <c:v>7.05</c:v>
                </c:pt>
              </c:numCache>
            </c:numRef>
          </c:val>
          <c:smooth val="0"/>
          <c:extLst>
            <c:ext xmlns:c16="http://schemas.microsoft.com/office/drawing/2014/chart" uri="{C3380CC4-5D6E-409C-BE32-E72D297353CC}">
              <c16:uniqueId val="{00000003-2228-47C3-BF91-AAF594AE66A3}"/>
            </c:ext>
          </c:extLst>
        </c:ser>
        <c:ser>
          <c:idx val="28"/>
          <c:order val="28"/>
          <c:tx>
            <c:strRef>
              <c:f>'G3. &lt;$1.25'!$A$84</c:f>
              <c:strCache>
                <c:ptCount val="1"/>
                <c:pt idx="0">
                  <c:v>Rajasthan</c:v>
                </c:pt>
              </c:strCache>
              <c:extLst xmlns:c15="http://schemas.microsoft.com/office/drawing/2012/chart"/>
            </c:strRef>
          </c:tx>
          <c:spPr>
            <a:ln w="28575" cap="rnd">
              <a:solidFill>
                <a:schemeClr val="accent5">
                  <a:lumMod val="60000"/>
                  <a:lumOff val="40000"/>
                </a:schemeClr>
              </a:solidFill>
              <a:round/>
            </a:ln>
            <a:effectLst/>
          </c:spPr>
          <c:marker>
            <c:symbol val="none"/>
          </c:marker>
          <c:cat>
            <c:strRef>
              <c:f>'G3. &lt;$1.25'!$B$55:$D$55</c:f>
              <c:strCache>
                <c:ptCount val="3"/>
                <c:pt idx="0">
                  <c:v>2004-05</c:v>
                </c:pt>
                <c:pt idx="1">
                  <c:v>2009-10</c:v>
                </c:pt>
                <c:pt idx="2">
                  <c:v>2011-12</c:v>
                </c:pt>
              </c:strCache>
              <c:extLst xmlns:c15="http://schemas.microsoft.com/office/drawing/2012/chart"/>
            </c:strRef>
          </c:cat>
          <c:val>
            <c:numRef>
              <c:f>'G3. &lt;$1.25'!$B$84:$D$84</c:f>
              <c:numCache>
                <c:formatCode>General</c:formatCode>
                <c:ptCount val="3"/>
                <c:pt idx="0">
                  <c:v>35.799999999999997</c:v>
                </c:pt>
                <c:pt idx="1">
                  <c:v>24.8</c:v>
                </c:pt>
                <c:pt idx="2">
                  <c:v>14.71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E-2228-47C3-BF91-AAF594AE66A3}"/>
            </c:ext>
          </c:extLst>
        </c:ser>
        <c:dLbls>
          <c:showLegendKey val="0"/>
          <c:showVal val="0"/>
          <c:showCatName val="0"/>
          <c:showSerName val="0"/>
          <c:showPercent val="0"/>
          <c:showBubbleSize val="0"/>
        </c:dLbls>
        <c:smooth val="0"/>
        <c:axId val="1637580336"/>
        <c:axId val="1637584896"/>
        <c:extLst>
          <c:ext xmlns:c15="http://schemas.microsoft.com/office/drawing/2012/chart" uri="{02D57815-91ED-43cb-92C2-25804820EDAC}">
            <c15:filteredLineSeries>
              <c15:ser>
                <c:idx val="0"/>
                <c:order val="0"/>
                <c:tx>
                  <c:strRef>
                    <c:extLst>
                      <c:ext uri="{02D57815-91ED-43cb-92C2-25804820EDAC}">
                        <c15:formulaRef>
                          <c15:sqref>'G3. &lt;$1.25'!$A$56</c15:sqref>
                        </c15:formulaRef>
                      </c:ext>
                    </c:extLst>
                    <c:strCache>
                      <c:ptCount val="1"/>
                      <c:pt idx="0">
                        <c:v>Andaman and Nicobar Islands</c:v>
                      </c:pt>
                    </c:strCache>
                  </c:strRef>
                </c:tx>
                <c:spPr>
                  <a:ln w="28575" cap="rnd">
                    <a:solidFill>
                      <a:schemeClr val="accent1"/>
                    </a:solidFill>
                    <a:round/>
                  </a:ln>
                  <a:effectLst/>
                </c:spPr>
                <c:marker>
                  <c:symbol val="none"/>
                </c:marker>
                <c:cat>
                  <c:strRef>
                    <c:extLst>
                      <c:ext uri="{02D57815-91ED-43cb-92C2-25804820EDAC}">
                        <c15:formulaRef>
                          <c15:sqref>'G3. &lt;$1.25'!$B$55:$D$55</c15:sqref>
                        </c15:formulaRef>
                      </c:ext>
                    </c:extLst>
                    <c:strCache>
                      <c:ptCount val="3"/>
                      <c:pt idx="0">
                        <c:v>2004-05</c:v>
                      </c:pt>
                      <c:pt idx="1">
                        <c:v>2009-10</c:v>
                      </c:pt>
                      <c:pt idx="2">
                        <c:v>2011-12</c:v>
                      </c:pt>
                    </c:strCache>
                  </c:strRef>
                </c:cat>
                <c:val>
                  <c:numRef>
                    <c:extLst>
                      <c:ext uri="{02D57815-91ED-43cb-92C2-25804820EDAC}">
                        <c15:formulaRef>
                          <c15:sqref>'G3. &lt;$1.25'!$B$56:$D$56</c15:sqref>
                        </c15:formulaRef>
                      </c:ext>
                    </c:extLst>
                    <c:numCache>
                      <c:formatCode>General</c:formatCode>
                      <c:ptCount val="3"/>
                      <c:pt idx="1">
                        <c:v>0.4</c:v>
                      </c:pt>
                      <c:pt idx="2">
                        <c:v>1</c:v>
                      </c:pt>
                    </c:numCache>
                  </c:numRef>
                </c:val>
                <c:smooth val="0"/>
                <c:extLst>
                  <c:ext xmlns:c16="http://schemas.microsoft.com/office/drawing/2014/chart" uri="{C3380CC4-5D6E-409C-BE32-E72D297353CC}">
                    <c16:uniqueId val="{00000007-2228-47C3-BF91-AAF594AE66A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'G3. &lt;$1.25'!$A$58</c15:sqref>
                        </c15:formulaRef>
                      </c:ext>
                    </c:extLst>
                    <c:strCache>
                      <c:ptCount val="1"/>
                      <c:pt idx="0">
                        <c:v>Arunachal Pradesh</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&lt;$1.25'!$B$58:$D$58</c15:sqref>
                        </c15:formulaRef>
                      </c:ext>
                    </c:extLst>
                    <c:numCache>
                      <c:formatCode>General</c:formatCode>
                      <c:ptCount val="3"/>
                      <c:pt idx="0">
                        <c:v>33.6</c:v>
                      </c:pt>
                      <c:pt idx="1">
                        <c:v>25.9</c:v>
                      </c:pt>
                      <c:pt idx="2">
                        <c:v>34.67</c:v>
                      </c:pt>
                    </c:numCache>
                  </c:numRef>
                </c:val>
                <c:smooth val="0"/>
                <c:extLst xmlns:c15="http://schemas.microsoft.com/office/drawing/2012/chart">
                  <c:ext xmlns:c16="http://schemas.microsoft.com/office/drawing/2014/chart" uri="{C3380CC4-5D6E-409C-BE32-E72D297353CC}">
                    <c16:uniqueId val="{00000009-2228-47C3-BF91-AAF594AE66A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'G3. &lt;$1.25'!$A$61</c15:sqref>
                        </c15:formulaRef>
                      </c:ext>
                    </c:extLst>
                    <c:strCache>
                      <c:ptCount val="1"/>
                      <c:pt idx="0">
                        <c:v>Chhattisgarh</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&lt;$1.25'!$B$61:$D$61</c15:sqref>
                        </c15:formulaRef>
                      </c:ext>
                    </c:extLst>
                    <c:numCache>
                      <c:formatCode>General</c:formatCode>
                      <c:ptCount val="3"/>
                      <c:pt idx="0">
                        <c:v>55.1</c:v>
                      </c:pt>
                      <c:pt idx="1">
                        <c:v>48.7</c:v>
                      </c:pt>
                      <c:pt idx="2">
                        <c:v>21.81</c:v>
                      </c:pt>
                    </c:numCache>
                  </c:numRef>
                </c:val>
                <c:smooth val="0"/>
                <c:extLst xmlns:c15="http://schemas.microsoft.com/office/drawing/2012/chart">
                  <c:ext xmlns:c16="http://schemas.microsoft.com/office/drawing/2014/chart" uri="{C3380CC4-5D6E-409C-BE32-E72D297353CC}">
                    <c16:uniqueId val="{00000002-2228-47C3-BF91-AAF594AE66A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'G3. &lt;$1.25'!$A$62</c15:sqref>
                        </c15:formulaRef>
                      </c:ext>
                    </c:extLst>
                    <c:strCache>
                      <c:ptCount val="1"/>
                      <c:pt idx="0">
                        <c:v>Chandigarh</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&lt;$1.25'!$B$62:$D$62</c15:sqref>
                        </c15:formulaRef>
                      </c:ext>
                    </c:extLst>
                    <c:numCache>
                      <c:formatCode>General</c:formatCode>
                      <c:ptCount val="3"/>
                      <c:pt idx="1">
                        <c:v>9.1999999999999993</c:v>
                      </c:pt>
                      <c:pt idx="2">
                        <c:v>21.81</c:v>
                      </c:pt>
                    </c:numCache>
                  </c:numRef>
                </c:val>
                <c:smooth val="0"/>
                <c:extLst xmlns:c15="http://schemas.microsoft.com/office/drawing/2012/chart">
                  <c:ext xmlns:c16="http://schemas.microsoft.com/office/drawing/2014/chart" uri="{C3380CC4-5D6E-409C-BE32-E72D297353CC}">
                    <c16:uniqueId val="{0000000A-2228-47C3-BF91-AAF594AE66A3}"/>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'G3. &lt;$1.25'!$A$63</c15:sqref>
                        </c15:formulaRef>
                      </c:ext>
                    </c:extLst>
                    <c:strCache>
                      <c:ptCount val="1"/>
                      <c:pt idx="0">
                        <c:v>Dadra and Nagar Haveli</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&lt;$1.25'!$B$63:$D$63</c15:sqref>
                        </c15:formulaRef>
                      </c:ext>
                    </c:extLst>
                    <c:numCache>
                      <c:formatCode>General</c:formatCode>
                      <c:ptCount val="3"/>
                      <c:pt idx="1">
                        <c:v>39.1</c:v>
                      </c:pt>
                      <c:pt idx="2">
                        <c:v>39.31</c:v>
                      </c:pt>
                    </c:numCache>
                  </c:numRef>
                </c:val>
                <c:smooth val="0"/>
                <c:extLst xmlns:c15="http://schemas.microsoft.com/office/drawing/2012/chart">
                  <c:ext xmlns:c16="http://schemas.microsoft.com/office/drawing/2014/chart" uri="{C3380CC4-5D6E-409C-BE32-E72D297353CC}">
                    <c16:uniqueId val="{0000000B-2228-47C3-BF91-AAF594AE66A3}"/>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'G3. &lt;$1.25'!$A$64</c15:sqref>
                        </c15:formulaRef>
                      </c:ext>
                    </c:extLst>
                    <c:strCache>
                      <c:ptCount val="1"/>
                      <c:pt idx="0">
                        <c:v>Daman and Diu</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&lt;$1.25'!$B$64:$D$64</c15:sqref>
                        </c15:formulaRef>
                      </c:ext>
                    </c:extLst>
                    <c:numCache>
                      <c:formatCode>General</c:formatCode>
                      <c:ptCount val="3"/>
                      <c:pt idx="1">
                        <c:v>33.299999999999997</c:v>
                      </c:pt>
                      <c:pt idx="2">
                        <c:v>9.86</c:v>
                      </c:pt>
                    </c:numCache>
                  </c:numRef>
                </c:val>
                <c:smooth val="0"/>
                <c:extLst xmlns:c15="http://schemas.microsoft.com/office/drawing/2012/chart">
                  <c:ext xmlns:c16="http://schemas.microsoft.com/office/drawing/2014/chart" uri="{C3380CC4-5D6E-409C-BE32-E72D297353CC}">
                    <c16:uniqueId val="{0000000C-2228-47C3-BF91-AAF594AE66A3}"/>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'G3. &lt;$1.25'!$A$65</c15:sqref>
                        </c15:formulaRef>
                      </c:ext>
                    </c:extLst>
                    <c:strCache>
                      <c:ptCount val="1"/>
                      <c:pt idx="0">
                        <c:v>Delhi</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&lt;$1.25'!$B$65:$D$65</c15:sqref>
                        </c15:formulaRef>
                      </c:ext>
                    </c:extLst>
                    <c:numCache>
                      <c:formatCode>General</c:formatCode>
                      <c:ptCount val="3"/>
                      <c:pt idx="0">
                        <c:v>15.6</c:v>
                      </c:pt>
                      <c:pt idx="1">
                        <c:v>14.2</c:v>
                      </c:pt>
                      <c:pt idx="2">
                        <c:v>9.91</c:v>
                      </c:pt>
                    </c:numCache>
                  </c:numRef>
                </c:val>
                <c:smooth val="0"/>
                <c:extLst xmlns:c15="http://schemas.microsoft.com/office/drawing/2012/chart">
                  <c:ext xmlns:c16="http://schemas.microsoft.com/office/drawing/2014/chart" uri="{C3380CC4-5D6E-409C-BE32-E72D297353CC}">
                    <c16:uniqueId val="{0000000D-2228-47C3-BF91-AAF594AE66A3}"/>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'G3. &lt;$1.25'!$A$66</c15:sqref>
                        </c15:formulaRef>
                      </c:ext>
                    </c:extLst>
                    <c:strCache>
                      <c:ptCount val="1"/>
                      <c:pt idx="0">
                        <c:v>Goa</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&lt;$1.25'!$B$66:$D$66</c15:sqref>
                        </c15:formulaRef>
                      </c:ext>
                    </c:extLst>
                    <c:numCache>
                      <c:formatCode>General</c:formatCode>
                      <c:ptCount val="3"/>
                      <c:pt idx="0">
                        <c:v>28.1</c:v>
                      </c:pt>
                      <c:pt idx="1">
                        <c:v>8.6999999999999993</c:v>
                      </c:pt>
                      <c:pt idx="2">
                        <c:v>5.09</c:v>
                      </c:pt>
                    </c:numCache>
                  </c:numRef>
                </c:val>
                <c:smooth val="0"/>
                <c:extLst xmlns:c15="http://schemas.microsoft.com/office/drawing/2012/chart">
                  <c:ext xmlns:c16="http://schemas.microsoft.com/office/drawing/2014/chart" uri="{C3380CC4-5D6E-409C-BE32-E72D297353CC}">
                    <c16:uniqueId val="{0000000E-2228-47C3-BF91-AAF594AE66A3}"/>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'G3. &lt;$1.25'!$A$67</c15:sqref>
                        </c15:formulaRef>
                      </c:ext>
                    </c:extLst>
                    <c:strCache>
                      <c:ptCount val="1"/>
                      <c:pt idx="0">
                        <c:v>Gujarat</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&lt;$1.25'!$B$67:$D$67</c15:sqref>
                        </c15:formulaRef>
                      </c:ext>
                    </c:extLst>
                    <c:numCache>
                      <c:formatCode>General</c:formatCode>
                      <c:ptCount val="3"/>
                      <c:pt idx="0">
                        <c:v>39.1</c:v>
                      </c:pt>
                      <c:pt idx="1">
                        <c:v>23</c:v>
                      </c:pt>
                      <c:pt idx="2">
                        <c:v>16.63</c:v>
                      </c:pt>
                    </c:numCache>
                  </c:numRef>
                </c:val>
                <c:smooth val="0"/>
                <c:extLst xmlns:c15="http://schemas.microsoft.com/office/drawing/2012/chart">
                  <c:ext xmlns:c16="http://schemas.microsoft.com/office/drawing/2014/chart" uri="{C3380CC4-5D6E-409C-BE32-E72D297353CC}">
                    <c16:uniqueId val="{0000000F-2228-47C3-BF91-AAF594AE66A3}"/>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'G3. &lt;$1.25'!$A$68</c15:sqref>
                        </c15:formulaRef>
                      </c:ext>
                    </c:extLst>
                    <c:strCache>
                      <c:ptCount val="1"/>
                      <c:pt idx="0">
                        <c:v>Haryana</c:v>
                      </c:pt>
                    </c:strCache>
                  </c:strRef>
                </c:tx>
                <c:spPr>
                  <a:ln w="28575" cap="rnd">
                    <a:solidFill>
                      <a:schemeClr val="accent1">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&lt;$1.25'!$B$68:$D$68</c15:sqref>
                        </c15:formulaRef>
                      </c:ext>
                    </c:extLst>
                    <c:numCache>
                      <c:formatCode>General</c:formatCode>
                      <c:ptCount val="3"/>
                      <c:pt idx="0">
                        <c:v>24.8</c:v>
                      </c:pt>
                      <c:pt idx="1">
                        <c:v>20.100000000000001</c:v>
                      </c:pt>
                      <c:pt idx="2">
                        <c:v>11.16</c:v>
                      </c:pt>
                    </c:numCache>
                  </c:numRef>
                </c:val>
                <c:smooth val="0"/>
                <c:extLst xmlns:c15="http://schemas.microsoft.com/office/drawing/2012/chart">
                  <c:ext xmlns:c16="http://schemas.microsoft.com/office/drawing/2014/chart" uri="{C3380CC4-5D6E-409C-BE32-E72D297353CC}">
                    <c16:uniqueId val="{00000010-2228-47C3-BF91-AAF594AE66A3}"/>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'G3. &lt;$1.25'!$A$69</c15:sqref>
                        </c15:formulaRef>
                      </c:ext>
                    </c:extLst>
                    <c:strCache>
                      <c:ptCount val="1"/>
                      <c:pt idx="0">
                        <c:v>Himachal Pradesh</c:v>
                      </c:pt>
                    </c:strCache>
                  </c:strRef>
                </c:tx>
                <c:spPr>
                  <a:ln w="28575" cap="rnd">
                    <a:solidFill>
                      <a:schemeClr val="accent2">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&lt;$1.25'!$B$69:$D$69</c15:sqref>
                        </c15:formulaRef>
                      </c:ext>
                    </c:extLst>
                    <c:numCache>
                      <c:formatCode>General</c:formatCode>
                      <c:ptCount val="3"/>
                      <c:pt idx="0">
                        <c:v>25</c:v>
                      </c:pt>
                      <c:pt idx="1">
                        <c:v>9.5</c:v>
                      </c:pt>
                      <c:pt idx="2">
                        <c:v>8.06</c:v>
                      </c:pt>
                    </c:numCache>
                  </c:numRef>
                </c:val>
                <c:smooth val="0"/>
                <c:extLst xmlns:c15="http://schemas.microsoft.com/office/drawing/2012/chart">
                  <c:ext xmlns:c16="http://schemas.microsoft.com/office/drawing/2014/chart" uri="{C3380CC4-5D6E-409C-BE32-E72D297353CC}">
                    <c16:uniqueId val="{00000011-2228-47C3-BF91-AAF594AE66A3}"/>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'G3. &lt;$1.25'!$A$70</c15:sqref>
                        </c15:formulaRef>
                      </c:ext>
                    </c:extLst>
                    <c:strCache>
                      <c:ptCount val="1"/>
                      <c:pt idx="0">
                        <c:v>Jammu and Kashmir</c:v>
                      </c:pt>
                    </c:strCache>
                  </c:strRef>
                </c:tx>
                <c:spPr>
                  <a:ln w="28575" cap="rnd">
                    <a:solidFill>
                      <a:schemeClr val="accent3">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&lt;$1.25'!$B$70:$D$70</c15:sqref>
                        </c15:formulaRef>
                      </c:ext>
                    </c:extLst>
                    <c:numCache>
                      <c:formatCode>General</c:formatCode>
                      <c:ptCount val="3"/>
                      <c:pt idx="0">
                        <c:v>14.1</c:v>
                      </c:pt>
                      <c:pt idx="1">
                        <c:v>9.4</c:v>
                      </c:pt>
                      <c:pt idx="2">
                        <c:v>10.35</c:v>
                      </c:pt>
                    </c:numCache>
                  </c:numRef>
                </c:val>
                <c:smooth val="0"/>
                <c:extLst xmlns:c15="http://schemas.microsoft.com/office/drawing/2012/chart">
                  <c:ext xmlns:c16="http://schemas.microsoft.com/office/drawing/2014/chart" uri="{C3380CC4-5D6E-409C-BE32-E72D297353CC}">
                    <c16:uniqueId val="{00000012-2228-47C3-BF91-AAF594AE66A3}"/>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'G3. &lt;$1.25'!$A$71</c15:sqref>
                        </c15:formulaRef>
                      </c:ext>
                    </c:extLst>
                    <c:strCache>
                      <c:ptCount val="1"/>
                      <c:pt idx="0">
                        <c:v>Jharkhand</c:v>
                      </c:pt>
                    </c:strCache>
                  </c:strRef>
                </c:tx>
                <c:spPr>
                  <a:ln w="28575" cap="rnd">
                    <a:solidFill>
                      <a:schemeClr val="accent4">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&lt;$1.25'!$B$71:$D$71</c15:sqref>
                        </c15:formulaRef>
                      </c:ext>
                    </c:extLst>
                    <c:numCache>
                      <c:formatCode>General</c:formatCode>
                      <c:ptCount val="3"/>
                      <c:pt idx="0">
                        <c:v>51.6</c:v>
                      </c:pt>
                      <c:pt idx="1">
                        <c:v>39.1</c:v>
                      </c:pt>
                      <c:pt idx="2">
                        <c:v>36.96</c:v>
                      </c:pt>
                    </c:numCache>
                  </c:numRef>
                </c:val>
                <c:smooth val="0"/>
                <c:extLst xmlns:c15="http://schemas.microsoft.com/office/drawing/2012/chart">
                  <c:ext xmlns:c16="http://schemas.microsoft.com/office/drawing/2014/chart" uri="{C3380CC4-5D6E-409C-BE32-E72D297353CC}">
                    <c16:uniqueId val="{00000013-2228-47C3-BF91-AAF594AE66A3}"/>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'G3. &lt;$1.25'!$A$72</c15:sqref>
                        </c15:formulaRef>
                      </c:ext>
                    </c:extLst>
                    <c:strCache>
                      <c:ptCount val="1"/>
                      <c:pt idx="0">
                        <c:v>Karnataka</c:v>
                      </c:pt>
                    </c:strCache>
                  </c:strRef>
                </c:tx>
                <c:spPr>
                  <a:ln w="28575" cap="rnd">
                    <a:solidFill>
                      <a:schemeClr val="accent5">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&lt;$1.25'!$B$72:$D$72</c15:sqref>
                        </c15:formulaRef>
                      </c:ext>
                    </c:extLst>
                    <c:numCache>
                      <c:formatCode>General</c:formatCode>
                      <c:ptCount val="3"/>
                      <c:pt idx="0">
                        <c:v>37.5</c:v>
                      </c:pt>
                      <c:pt idx="1">
                        <c:v>23.6</c:v>
                      </c:pt>
                      <c:pt idx="2">
                        <c:v>20.91</c:v>
                      </c:pt>
                    </c:numCache>
                  </c:numRef>
                </c:val>
                <c:smooth val="0"/>
                <c:extLst xmlns:c15="http://schemas.microsoft.com/office/drawing/2012/chart">
                  <c:ext xmlns:c16="http://schemas.microsoft.com/office/drawing/2014/chart" uri="{C3380CC4-5D6E-409C-BE32-E72D297353CC}">
                    <c16:uniqueId val="{00000014-2228-47C3-BF91-AAF594AE66A3}"/>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'G3. &lt;$1.25'!$A$74</c15:sqref>
                        </c15:formulaRef>
                      </c:ext>
                    </c:extLst>
                    <c:strCache>
                      <c:ptCount val="1"/>
                      <c:pt idx="0">
                        <c:v>Lakshadweep</c:v>
                      </c:pt>
                    </c:strCache>
                  </c:strRef>
                </c:tx>
                <c:spPr>
                  <a:ln w="28575" cap="rnd">
                    <a:solidFill>
                      <a:schemeClr val="accent1">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&lt;$1.25'!$B$74:$D$74</c15:sqref>
                        </c15:formulaRef>
                      </c:ext>
                    </c:extLst>
                    <c:numCache>
                      <c:formatCode>General</c:formatCode>
                      <c:ptCount val="3"/>
                      <c:pt idx="1">
                        <c:v>6.8</c:v>
                      </c:pt>
                      <c:pt idx="2">
                        <c:v>2.77</c:v>
                      </c:pt>
                    </c:numCache>
                  </c:numRef>
                </c:val>
                <c:smooth val="0"/>
                <c:extLst xmlns:c15="http://schemas.microsoft.com/office/drawing/2012/chart">
                  <c:ext xmlns:c16="http://schemas.microsoft.com/office/drawing/2014/chart" uri="{C3380CC4-5D6E-409C-BE32-E72D297353CC}">
                    <c16:uniqueId val="{00000015-2228-47C3-BF91-AAF594AE66A3}"/>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'G3. &lt;$1.25'!$A$75</c15:sqref>
                        </c15:formulaRef>
                      </c:ext>
                    </c:extLst>
                    <c:strCache>
                      <c:ptCount val="1"/>
                      <c:pt idx="0">
                        <c:v>Madhya Pradesh</c:v>
                      </c:pt>
                    </c:strCache>
                  </c:strRef>
                </c:tx>
                <c:spPr>
                  <a:ln w="28575" cap="rnd">
                    <a:solidFill>
                      <a:schemeClr val="accent2">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&lt;$1.25'!$B$75:$D$75</c15:sqref>
                        </c15:formulaRef>
                      </c:ext>
                    </c:extLst>
                    <c:numCache>
                      <c:formatCode>General</c:formatCode>
                      <c:ptCount val="3"/>
                      <c:pt idx="0">
                        <c:v>53.6</c:v>
                      </c:pt>
                      <c:pt idx="1">
                        <c:v>36.700000000000003</c:v>
                      </c:pt>
                      <c:pt idx="2">
                        <c:v>31.65</c:v>
                      </c:pt>
                    </c:numCache>
                  </c:numRef>
                </c:val>
                <c:smooth val="0"/>
                <c:extLst xmlns:c15="http://schemas.microsoft.com/office/drawing/2012/chart">
                  <c:ext xmlns:c16="http://schemas.microsoft.com/office/drawing/2014/chart" uri="{C3380CC4-5D6E-409C-BE32-E72D297353CC}">
                    <c16:uniqueId val="{00000004-2228-47C3-BF91-AAF594AE66A3}"/>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'G3. &lt;$1.25'!$A$76</c15:sqref>
                        </c15:formulaRef>
                      </c:ext>
                    </c:extLst>
                    <c:strCache>
                      <c:ptCount val="1"/>
                      <c:pt idx="0">
                        <c:v>Maharashtra</c:v>
                      </c:pt>
                    </c:strCache>
                  </c:strRef>
                </c:tx>
                <c:spPr>
                  <a:ln w="28575" cap="rnd">
                    <a:solidFill>
                      <a:schemeClr val="accent3">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&lt;$1.25'!$B$76:$D$76</c15:sqref>
                        </c15:formulaRef>
                      </c:ext>
                    </c:extLst>
                    <c:numCache>
                      <c:formatCode>General</c:formatCode>
                      <c:ptCount val="3"/>
                      <c:pt idx="0">
                        <c:v>47.9</c:v>
                      </c:pt>
                      <c:pt idx="1">
                        <c:v>24.5</c:v>
                      </c:pt>
                      <c:pt idx="2">
                        <c:v>17.350000000000001</c:v>
                      </c:pt>
                    </c:numCache>
                  </c:numRef>
                </c:val>
                <c:smooth val="0"/>
                <c:extLst xmlns:c15="http://schemas.microsoft.com/office/drawing/2012/chart">
                  <c:ext xmlns:c16="http://schemas.microsoft.com/office/drawing/2014/chart" uri="{C3380CC4-5D6E-409C-BE32-E72D297353CC}">
                    <c16:uniqueId val="{00000016-2228-47C3-BF91-AAF594AE66A3}"/>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'G3. &lt;$1.25'!$A$77</c15:sqref>
                        </c15:formulaRef>
                      </c:ext>
                    </c:extLst>
                    <c:strCache>
                      <c:ptCount val="1"/>
                      <c:pt idx="0">
                        <c:v>Manipur</c:v>
                      </c:pt>
                    </c:strCache>
                  </c:strRef>
                </c:tx>
                <c:spPr>
                  <a:ln w="28575" cap="rnd">
                    <a:solidFill>
                      <a:schemeClr val="accent4">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&lt;$1.25'!$B$77:$D$77</c15:sqref>
                        </c15:formulaRef>
                      </c:ext>
                    </c:extLst>
                    <c:numCache>
                      <c:formatCode>General</c:formatCode>
                      <c:ptCount val="3"/>
                      <c:pt idx="0">
                        <c:v>39.299999999999997</c:v>
                      </c:pt>
                      <c:pt idx="1">
                        <c:v>47.1</c:v>
                      </c:pt>
                      <c:pt idx="2">
                        <c:v>36.89</c:v>
                      </c:pt>
                    </c:numCache>
                  </c:numRef>
                </c:val>
                <c:smooth val="0"/>
                <c:extLst xmlns:c15="http://schemas.microsoft.com/office/drawing/2012/chart">
                  <c:ext xmlns:c16="http://schemas.microsoft.com/office/drawing/2014/chart" uri="{C3380CC4-5D6E-409C-BE32-E72D297353CC}">
                    <c16:uniqueId val="{00000017-2228-47C3-BF91-AAF594AE66A3}"/>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'G3. &lt;$1.25'!$A$78</c15:sqref>
                        </c15:formulaRef>
                      </c:ext>
                    </c:extLst>
                    <c:strCache>
                      <c:ptCount val="1"/>
                      <c:pt idx="0">
                        <c:v>Meghalaya</c:v>
                      </c:pt>
                    </c:strCache>
                  </c:strRef>
                </c:tx>
                <c:spPr>
                  <a:ln w="28575" cap="rnd">
                    <a:solidFill>
                      <a:schemeClr val="accent5">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&lt;$1.25'!$B$78:$D$78</c15:sqref>
                        </c15:formulaRef>
                      </c:ext>
                    </c:extLst>
                    <c:numCache>
                      <c:formatCode>General</c:formatCode>
                      <c:ptCount val="3"/>
                      <c:pt idx="0">
                        <c:v>14</c:v>
                      </c:pt>
                      <c:pt idx="1">
                        <c:v>17.100000000000001</c:v>
                      </c:pt>
                      <c:pt idx="2">
                        <c:v>11.87</c:v>
                      </c:pt>
                    </c:numCache>
                  </c:numRef>
                </c:val>
                <c:smooth val="0"/>
                <c:extLst xmlns:c15="http://schemas.microsoft.com/office/drawing/2012/chart">
                  <c:ext xmlns:c16="http://schemas.microsoft.com/office/drawing/2014/chart" uri="{C3380CC4-5D6E-409C-BE32-E72D297353CC}">
                    <c16:uniqueId val="{00000018-2228-47C3-BF91-AAF594AE66A3}"/>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'G3. &lt;$1.25'!$A$79</c15:sqref>
                        </c15:formulaRef>
                      </c:ext>
                    </c:extLst>
                    <c:strCache>
                      <c:ptCount val="1"/>
                      <c:pt idx="0">
                        <c:v>Mizoram</c:v>
                      </c:pt>
                    </c:strCache>
                  </c:strRef>
                </c:tx>
                <c:spPr>
                  <a:ln w="28575" cap="rnd">
                    <a:solidFill>
                      <a:schemeClr val="accent6">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&lt;$1.25'!$B$79:$D$79</c15:sqref>
                        </c15:formulaRef>
                      </c:ext>
                    </c:extLst>
                    <c:numCache>
                      <c:formatCode>General</c:formatCode>
                      <c:ptCount val="3"/>
                      <c:pt idx="0">
                        <c:v>23</c:v>
                      </c:pt>
                      <c:pt idx="1">
                        <c:v>21.1</c:v>
                      </c:pt>
                      <c:pt idx="2">
                        <c:v>20.399999999999999</c:v>
                      </c:pt>
                    </c:numCache>
                  </c:numRef>
                </c:val>
                <c:smooth val="0"/>
                <c:extLst xmlns:c15="http://schemas.microsoft.com/office/drawing/2012/chart">
                  <c:ext xmlns:c16="http://schemas.microsoft.com/office/drawing/2014/chart" uri="{C3380CC4-5D6E-409C-BE32-E72D297353CC}">
                    <c16:uniqueId val="{00000019-2228-47C3-BF91-AAF594AE66A3}"/>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'G3. &lt;$1.25'!$A$80</c15:sqref>
                        </c15:formulaRef>
                      </c:ext>
                    </c:extLst>
                    <c:strCache>
                      <c:ptCount val="1"/>
                      <c:pt idx="0">
                        <c:v>Nagaland</c:v>
                      </c:pt>
                    </c:strCache>
                  </c:strRef>
                </c:tx>
                <c:spPr>
                  <a:ln w="28575" cap="rnd">
                    <a:solidFill>
                      <a:schemeClr val="accent1">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&lt;$1.25'!$B$80:$D$80</c15:sqref>
                        </c15:formulaRef>
                      </c:ext>
                    </c:extLst>
                    <c:numCache>
                      <c:formatCode>General</c:formatCode>
                      <c:ptCount val="3"/>
                      <c:pt idx="0">
                        <c:v>10</c:v>
                      </c:pt>
                      <c:pt idx="1">
                        <c:v>20.9</c:v>
                      </c:pt>
                      <c:pt idx="2">
                        <c:v>18.88</c:v>
                      </c:pt>
                    </c:numCache>
                  </c:numRef>
                </c:val>
                <c:smooth val="0"/>
                <c:extLst xmlns:c15="http://schemas.microsoft.com/office/drawing/2012/chart">
                  <c:ext xmlns:c16="http://schemas.microsoft.com/office/drawing/2014/chart" uri="{C3380CC4-5D6E-409C-BE32-E72D297353CC}">
                    <c16:uniqueId val="{0000001A-2228-47C3-BF91-AAF594AE66A3}"/>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'G3. &lt;$1.25'!$A$81</c15:sqref>
                        </c15:formulaRef>
                      </c:ext>
                    </c:extLst>
                    <c:strCache>
                      <c:ptCount val="1"/>
                      <c:pt idx="0">
                        <c:v>Odisha</c:v>
                      </c:pt>
                    </c:strCache>
                  </c:strRef>
                </c:tx>
                <c:spPr>
                  <a:ln w="28575" cap="rnd">
                    <a:solidFill>
                      <a:schemeClr val="accent2">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&lt;$1.25'!$B$81:$D$81</c15:sqref>
                        </c15:formulaRef>
                      </c:ext>
                    </c:extLst>
                    <c:numCache>
                      <c:formatCode>General</c:formatCode>
                      <c:ptCount val="3"/>
                      <c:pt idx="0">
                        <c:v>60.8</c:v>
                      </c:pt>
                      <c:pt idx="1">
                        <c:v>37</c:v>
                      </c:pt>
                      <c:pt idx="2">
                        <c:v>32.590000000000003</c:v>
                      </c:pt>
                    </c:numCache>
                  </c:numRef>
                </c:val>
                <c:smooth val="0"/>
                <c:extLst xmlns:c15="http://schemas.microsoft.com/office/drawing/2012/chart">
                  <c:ext xmlns:c16="http://schemas.microsoft.com/office/drawing/2014/chart" uri="{C3380CC4-5D6E-409C-BE32-E72D297353CC}">
                    <c16:uniqueId val="{0000001B-2228-47C3-BF91-AAF594AE66A3}"/>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'G3. &lt;$1.25'!$A$82</c15:sqref>
                        </c15:formulaRef>
                      </c:ext>
                    </c:extLst>
                    <c:strCache>
                      <c:ptCount val="1"/>
                      <c:pt idx="0">
                        <c:v>Puducherry</c:v>
                      </c:pt>
                    </c:strCache>
                  </c:strRef>
                </c:tx>
                <c:spPr>
                  <a:ln w="28575" cap="rnd">
                    <a:solidFill>
                      <a:schemeClr val="accent3">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&lt;$1.25'!$B$82:$D$82</c15:sqref>
                        </c15:formulaRef>
                      </c:ext>
                    </c:extLst>
                    <c:numCache>
                      <c:formatCode>General</c:formatCode>
                      <c:ptCount val="3"/>
                      <c:pt idx="0">
                        <c:v>22.9</c:v>
                      </c:pt>
                      <c:pt idx="1">
                        <c:v>1.2</c:v>
                      </c:pt>
                      <c:pt idx="2">
                        <c:v>9.69</c:v>
                      </c:pt>
                    </c:numCache>
                  </c:numRef>
                </c:val>
                <c:smooth val="0"/>
                <c:extLst xmlns:c15="http://schemas.microsoft.com/office/drawing/2012/chart">
                  <c:ext xmlns:c16="http://schemas.microsoft.com/office/drawing/2014/chart" uri="{C3380CC4-5D6E-409C-BE32-E72D297353CC}">
                    <c16:uniqueId val="{0000001C-2228-47C3-BF91-AAF594AE66A3}"/>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'G3. &lt;$1.25'!$A$83</c15:sqref>
                        </c15:formulaRef>
                      </c:ext>
                    </c:extLst>
                    <c:strCache>
                      <c:ptCount val="1"/>
                      <c:pt idx="0">
                        <c:v>Punjab</c:v>
                      </c:pt>
                    </c:strCache>
                  </c:strRef>
                </c:tx>
                <c:spPr>
                  <a:ln w="28575" cap="rnd">
                    <a:solidFill>
                      <a:schemeClr val="accent4">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&lt;$1.25'!$B$83:$D$83</c15:sqref>
                        </c15:formulaRef>
                      </c:ext>
                    </c:extLst>
                    <c:numCache>
                      <c:formatCode>General</c:formatCode>
                      <c:ptCount val="3"/>
                      <c:pt idx="0">
                        <c:v>22.1</c:v>
                      </c:pt>
                      <c:pt idx="1">
                        <c:v>15.9</c:v>
                      </c:pt>
                      <c:pt idx="2">
                        <c:v>8.26</c:v>
                      </c:pt>
                    </c:numCache>
                  </c:numRef>
                </c:val>
                <c:smooth val="0"/>
                <c:extLst xmlns:c15="http://schemas.microsoft.com/office/drawing/2012/chart">
                  <c:ext xmlns:c16="http://schemas.microsoft.com/office/drawing/2014/chart" uri="{C3380CC4-5D6E-409C-BE32-E72D297353CC}">
                    <c16:uniqueId val="{0000001D-2228-47C3-BF91-AAF594AE66A3}"/>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'G3. &lt;$1.25'!$A$85</c15:sqref>
                        </c15:formulaRef>
                      </c:ext>
                    </c:extLst>
                    <c:strCache>
                      <c:ptCount val="1"/>
                      <c:pt idx="0">
                        <c:v>Sikkim</c:v>
                      </c:pt>
                    </c:strCache>
                  </c:strRef>
                </c:tx>
                <c:spPr>
                  <a:ln w="28575" cap="rnd">
                    <a:solidFill>
                      <a:schemeClr val="accent6">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&lt;$1.25'!$B$85:$D$85</c15:sqref>
                        </c15:formulaRef>
                      </c:ext>
                    </c:extLst>
                    <c:numCache>
                      <c:formatCode>General</c:formatCode>
                      <c:ptCount val="3"/>
                      <c:pt idx="0">
                        <c:v>31.8</c:v>
                      </c:pt>
                      <c:pt idx="1">
                        <c:v>13.1</c:v>
                      </c:pt>
                      <c:pt idx="2">
                        <c:v>8.19</c:v>
                      </c:pt>
                    </c:numCache>
                  </c:numRef>
                </c:val>
                <c:smooth val="0"/>
                <c:extLst xmlns:c15="http://schemas.microsoft.com/office/drawing/2012/chart">
                  <c:ext xmlns:c16="http://schemas.microsoft.com/office/drawing/2014/chart" uri="{C3380CC4-5D6E-409C-BE32-E72D297353CC}">
                    <c16:uniqueId val="{0000001F-2228-47C3-BF91-AAF594AE66A3}"/>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'G3. &lt;$1.25'!$A$86</c15:sqref>
                        </c15:formulaRef>
                      </c:ext>
                    </c:extLst>
                    <c:strCache>
                      <c:ptCount val="1"/>
                      <c:pt idx="0">
                        <c:v>Tamil Nadu</c:v>
                      </c:pt>
                    </c:strCache>
                  </c:strRef>
                </c:tx>
                <c:spPr>
                  <a:ln w="28575" cap="rnd">
                    <a:solidFill>
                      <a:schemeClr val="accent1">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&lt;$1.25'!$B$86:$D$86</c15:sqref>
                        </c15:formulaRef>
                      </c:ext>
                    </c:extLst>
                    <c:numCache>
                      <c:formatCode>General</c:formatCode>
                      <c:ptCount val="3"/>
                      <c:pt idx="0">
                        <c:v>37.5</c:v>
                      </c:pt>
                      <c:pt idx="1">
                        <c:v>17.100000000000001</c:v>
                      </c:pt>
                      <c:pt idx="2">
                        <c:v>11.28</c:v>
                      </c:pt>
                    </c:numCache>
                  </c:numRef>
                </c:val>
                <c:smooth val="0"/>
                <c:extLst xmlns:c15="http://schemas.microsoft.com/office/drawing/2012/chart">
                  <c:ext xmlns:c16="http://schemas.microsoft.com/office/drawing/2014/chart" uri="{C3380CC4-5D6E-409C-BE32-E72D297353CC}">
                    <c16:uniqueId val="{00000020-2228-47C3-BF91-AAF594AE66A3}"/>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'G3. &lt;$1.25'!$A$87</c15:sqref>
                        </c15:formulaRef>
                      </c:ext>
                    </c:extLst>
                    <c:strCache>
                      <c:ptCount val="1"/>
                      <c:pt idx="0">
                        <c:v>Tripura</c:v>
                      </c:pt>
                    </c:strCache>
                  </c:strRef>
                </c:tx>
                <c:spPr>
                  <a:ln w="28575" cap="rnd">
                    <a:solidFill>
                      <a:schemeClr val="accent2">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&lt;$1.25'!$B$87:$D$87</c15:sqref>
                        </c15:formulaRef>
                      </c:ext>
                    </c:extLst>
                    <c:numCache>
                      <c:formatCode>General</c:formatCode>
                      <c:ptCount val="3"/>
                      <c:pt idx="0">
                        <c:v>44.5</c:v>
                      </c:pt>
                      <c:pt idx="1">
                        <c:v>17.399999999999999</c:v>
                      </c:pt>
                      <c:pt idx="2">
                        <c:v>14.05</c:v>
                      </c:pt>
                    </c:numCache>
                  </c:numRef>
                </c:val>
                <c:smooth val="0"/>
                <c:extLst xmlns:c15="http://schemas.microsoft.com/office/drawing/2012/chart">
                  <c:ext xmlns:c16="http://schemas.microsoft.com/office/drawing/2014/chart" uri="{C3380CC4-5D6E-409C-BE32-E72D297353CC}">
                    <c16:uniqueId val="{00000021-2228-47C3-BF91-AAF594AE66A3}"/>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'G3. &lt;$1.25'!$A$88</c15:sqref>
                        </c15:formulaRef>
                      </c:ext>
                    </c:extLst>
                    <c:strCache>
                      <c:ptCount val="1"/>
                      <c:pt idx="0">
                        <c:v>Uttar Pradesh</c:v>
                      </c:pt>
                    </c:strCache>
                  </c:strRef>
                </c:tx>
                <c:spPr>
                  <a:ln w="28575" cap="rnd">
                    <a:solidFill>
                      <a:schemeClr val="accent3">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&lt;$1.25'!$B$88:$D$88</c15:sqref>
                        </c15:formulaRef>
                      </c:ext>
                    </c:extLst>
                    <c:numCache>
                      <c:formatCode>General</c:formatCode>
                      <c:ptCount val="3"/>
                      <c:pt idx="0">
                        <c:v>42.7</c:v>
                      </c:pt>
                      <c:pt idx="1">
                        <c:v>37.700000000000003</c:v>
                      </c:pt>
                      <c:pt idx="2">
                        <c:v>29.43</c:v>
                      </c:pt>
                    </c:numCache>
                  </c:numRef>
                </c:val>
                <c:smooth val="0"/>
                <c:extLst xmlns:c15="http://schemas.microsoft.com/office/drawing/2012/chart">
                  <c:ext xmlns:c16="http://schemas.microsoft.com/office/drawing/2014/chart" uri="{C3380CC4-5D6E-409C-BE32-E72D297353CC}">
                    <c16:uniqueId val="{00000005-2228-47C3-BF91-AAF594AE66A3}"/>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'G3. &lt;$1.25'!$A$89</c15:sqref>
                        </c15:formulaRef>
                      </c:ext>
                    </c:extLst>
                    <c:strCache>
                      <c:ptCount val="1"/>
                      <c:pt idx="0">
                        <c:v>Uttarakhand</c:v>
                      </c:pt>
                    </c:strCache>
                  </c:strRef>
                </c:tx>
                <c:spPr>
                  <a:ln w="28575" cap="rnd">
                    <a:solidFill>
                      <a:schemeClr val="accent4">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&lt;$1.25'!$B$89:$D$89</c15:sqref>
                        </c15:formulaRef>
                      </c:ext>
                    </c:extLst>
                    <c:numCache>
                      <c:formatCode>General</c:formatCode>
                      <c:ptCount val="3"/>
                      <c:pt idx="0">
                        <c:v>35.1</c:v>
                      </c:pt>
                      <c:pt idx="1">
                        <c:v>18</c:v>
                      </c:pt>
                      <c:pt idx="2">
                        <c:v>11.26</c:v>
                      </c:pt>
                    </c:numCache>
                  </c:numRef>
                </c:val>
                <c:smooth val="0"/>
                <c:extLst xmlns:c15="http://schemas.microsoft.com/office/drawing/2012/chart">
                  <c:ext xmlns:c16="http://schemas.microsoft.com/office/drawing/2014/chart" uri="{C3380CC4-5D6E-409C-BE32-E72D297353CC}">
                    <c16:uniqueId val="{00000022-2228-47C3-BF91-AAF594AE66A3}"/>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'G3. &lt;$1.25'!$A$90</c15:sqref>
                        </c15:formulaRef>
                      </c:ext>
                    </c:extLst>
                    <c:strCache>
                      <c:ptCount val="1"/>
                      <c:pt idx="0">
                        <c:v>West Bengal</c:v>
                      </c:pt>
                    </c:strCache>
                  </c:strRef>
                </c:tx>
                <c:spPr>
                  <a:ln w="28575" cap="rnd">
                    <a:solidFill>
                      <a:schemeClr val="accent5">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&lt;$1.25'!$B$90:$D$90</c15:sqref>
                        </c15:formulaRef>
                      </c:ext>
                    </c:extLst>
                    <c:numCache>
                      <c:formatCode>General</c:formatCode>
                      <c:ptCount val="3"/>
                      <c:pt idx="0">
                        <c:v>38.200000000000003</c:v>
                      </c:pt>
                      <c:pt idx="1">
                        <c:v>26.7</c:v>
                      </c:pt>
                      <c:pt idx="2">
                        <c:v>19.98</c:v>
                      </c:pt>
                    </c:numCache>
                  </c:numRef>
                </c:val>
                <c:smooth val="0"/>
                <c:extLst xmlns:c15="http://schemas.microsoft.com/office/drawing/2012/chart">
                  <c:ext xmlns:c16="http://schemas.microsoft.com/office/drawing/2014/chart" uri="{C3380CC4-5D6E-409C-BE32-E72D297353CC}">
                    <c16:uniqueId val="{00000023-2228-47C3-BF91-AAF594AE66A3}"/>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'G3. &lt;$1.25'!$A$91</c15:sqref>
                        </c15:formulaRef>
                      </c:ext>
                    </c:extLst>
                    <c:strCache>
                      <c:ptCount val="1"/>
                      <c:pt idx="0">
                        <c:v>India</c:v>
                      </c:pt>
                    </c:strCache>
                  </c:strRef>
                </c:tx>
                <c:spPr>
                  <a:ln w="28575" cap="rnd">
                    <a:solidFill>
                      <a:schemeClr val="tx1"/>
                    </a:solidFill>
                    <a:round/>
                  </a:ln>
                  <a:effectLst/>
                </c:spPr>
                <c:marker>
                  <c:symbol val="none"/>
                </c:marker>
                <c:cat>
                  <c:strRef>
                    <c:extLst xmlns:c15="http://schemas.microsoft.com/office/drawing/2012/chart">
                      <c:ext xmlns:c15="http://schemas.microsoft.com/office/drawing/2012/chart" uri="{02D57815-91ED-43cb-92C2-25804820EDAC}">
                        <c15:formulaRef>
                          <c15:sqref>'G3. &lt;$1.25'!$B$55:$D$55</c15:sqref>
                        </c15:formulaRef>
                      </c:ext>
                    </c:extLst>
                    <c:strCache>
                      <c:ptCount val="3"/>
                      <c:pt idx="0">
                        <c:v>2004-05</c:v>
                      </c:pt>
                      <c:pt idx="1">
                        <c:v>2009-10</c:v>
                      </c:pt>
                      <c:pt idx="2">
                        <c:v>2011-12</c:v>
                      </c:pt>
                    </c:strCache>
                  </c:strRef>
                </c:cat>
                <c:val>
                  <c:numRef>
                    <c:extLst xmlns:c15="http://schemas.microsoft.com/office/drawing/2012/chart">
                      <c:ext xmlns:c15="http://schemas.microsoft.com/office/drawing/2012/chart" uri="{02D57815-91ED-43cb-92C2-25804820EDAC}">
                        <c15:formulaRef>
                          <c15:sqref>'G3. &lt;$1.25'!$B$91:$D$91</c15:sqref>
                        </c15:formulaRef>
                      </c:ext>
                    </c:extLst>
                    <c:numCache>
                      <c:formatCode>General</c:formatCode>
                      <c:ptCount val="3"/>
                      <c:pt idx="0">
                        <c:v>41.8</c:v>
                      </c:pt>
                      <c:pt idx="1">
                        <c:v>29.8</c:v>
                      </c:pt>
                      <c:pt idx="2">
                        <c:v>21.92</c:v>
                      </c:pt>
                    </c:numCache>
                  </c:numRef>
                </c:val>
                <c:smooth val="0"/>
                <c:extLst xmlns:c15="http://schemas.microsoft.com/office/drawing/2012/chart">
                  <c:ext xmlns:c16="http://schemas.microsoft.com/office/drawing/2014/chart" uri="{C3380CC4-5D6E-409C-BE32-E72D297353CC}">
                    <c16:uniqueId val="{00000006-2228-47C3-BF91-AAF594AE66A3}"/>
                  </c:ext>
                </c:extLst>
              </c15:ser>
            </c15:filteredLineSeries>
          </c:ext>
        </c:extLst>
      </c:lineChart>
      <c:catAx>
        <c:axId val="1637580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7584896"/>
        <c:crosses val="autoZero"/>
        <c:auto val="1"/>
        <c:lblAlgn val="ctr"/>
        <c:lblOffset val="100"/>
        <c:noMultiLvlLbl val="0"/>
      </c:catAx>
      <c:valAx>
        <c:axId val="1637584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Percentage</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7580336"/>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'G3. &lt;$1.25'!$A$93</c:f>
          <c:strCache>
            <c:ptCount val="1"/>
            <c:pt idx="0">
              <c:v>G3. Poverty line (Rural)</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310712995737903E-2"/>
          <c:y val="0.121192662974028"/>
          <c:w val="0.91754249801343601"/>
          <c:h val="0.79150136206220001"/>
        </c:manualLayout>
      </c:layout>
      <c:lineChart>
        <c:grouping val="standard"/>
        <c:varyColors val="0"/>
        <c:ser>
          <c:idx val="1"/>
          <c:order val="1"/>
          <c:tx>
            <c:strRef>
              <c:f>'G3. &lt;$1.25'!$A$96</c:f>
              <c:strCache>
                <c:ptCount val="1"/>
                <c:pt idx="0">
                  <c:v>Andhra Pradesh</c:v>
                </c:pt>
              </c:strCache>
              <c:extLst xmlns:c15="http://schemas.microsoft.com/office/drawing/2012/chart"/>
            </c:strRef>
          </c:tx>
          <c:spPr>
            <a:ln w="28575" cap="rnd">
              <a:solidFill>
                <a:schemeClr val="accent2"/>
              </a:solidFill>
              <a:round/>
            </a:ln>
            <a:effectLst/>
          </c:spPr>
          <c:marker>
            <c:symbol val="none"/>
          </c:marker>
          <c:cat>
            <c:strRef>
              <c:f>'G3. &lt;$1.25'!$B$94:$C$94</c:f>
              <c:strCache>
                <c:ptCount val="2"/>
                <c:pt idx="0">
                  <c:v>2004-05</c:v>
                </c:pt>
                <c:pt idx="1">
                  <c:v>2011-12</c:v>
                </c:pt>
              </c:strCache>
              <c:extLst xmlns:c15="http://schemas.microsoft.com/office/drawing/2012/chart"/>
            </c:strRef>
          </c:cat>
          <c:val>
            <c:numRef>
              <c:f>'G3. &lt;$1.25'!$B$96:$C$96</c:f>
              <c:numCache>
                <c:formatCode>General</c:formatCode>
                <c:ptCount val="2"/>
                <c:pt idx="0">
                  <c:v>32.299999999999997</c:v>
                </c:pt>
                <c:pt idx="1">
                  <c:v>10.96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8-3664-45D7-9D21-C12A4E6ED893}"/>
            </c:ext>
          </c:extLst>
        </c:ser>
        <c:ser>
          <c:idx val="3"/>
          <c:order val="3"/>
          <c:tx>
            <c:strRef>
              <c:f>'G3. &lt;$1.25'!$A$98</c:f>
              <c:strCache>
                <c:ptCount val="1"/>
                <c:pt idx="0">
                  <c:v>Assam</c:v>
                </c:pt>
              </c:strCache>
            </c:strRef>
          </c:tx>
          <c:spPr>
            <a:ln w="28575" cap="rnd">
              <a:solidFill>
                <a:schemeClr val="accent4"/>
              </a:solidFill>
              <a:round/>
            </a:ln>
            <a:effectLst/>
          </c:spPr>
          <c:marker>
            <c:symbol val="none"/>
          </c:marker>
          <c:cat>
            <c:strRef>
              <c:f>'G3. &lt;$1.25'!$B$94:$C$94</c:f>
              <c:strCache>
                <c:ptCount val="2"/>
                <c:pt idx="0">
                  <c:v>2004-05</c:v>
                </c:pt>
                <c:pt idx="1">
                  <c:v>2011-12</c:v>
                </c:pt>
              </c:strCache>
            </c:strRef>
          </c:cat>
          <c:val>
            <c:numRef>
              <c:f>'G3. &lt;$1.25'!$B$98:$C$98</c:f>
              <c:numCache>
                <c:formatCode>General</c:formatCode>
                <c:ptCount val="2"/>
                <c:pt idx="0">
                  <c:v>36.4</c:v>
                </c:pt>
                <c:pt idx="1">
                  <c:v>33.89</c:v>
                </c:pt>
              </c:numCache>
            </c:numRef>
          </c:val>
          <c:smooth val="0"/>
          <c:extLst>
            <c:ext xmlns:c16="http://schemas.microsoft.com/office/drawing/2014/chart" uri="{C3380CC4-5D6E-409C-BE32-E72D297353CC}">
              <c16:uniqueId val="{00000000-3664-45D7-9D21-C12A4E6ED893}"/>
            </c:ext>
          </c:extLst>
        </c:ser>
        <c:ser>
          <c:idx val="4"/>
          <c:order val="4"/>
          <c:tx>
            <c:strRef>
              <c:f>'G3. &lt;$1.25'!$A$99</c:f>
              <c:strCache>
                <c:ptCount val="1"/>
                <c:pt idx="0">
                  <c:v>Bihar</c:v>
                </c:pt>
              </c:strCache>
            </c:strRef>
          </c:tx>
          <c:spPr>
            <a:ln w="28575" cap="rnd">
              <a:solidFill>
                <a:schemeClr val="accent5"/>
              </a:solidFill>
              <a:round/>
            </a:ln>
            <a:effectLst/>
          </c:spPr>
          <c:marker>
            <c:symbol val="none"/>
          </c:marker>
          <c:cat>
            <c:strRef>
              <c:f>'G3. &lt;$1.25'!$B$94:$C$94</c:f>
              <c:strCache>
                <c:ptCount val="2"/>
                <c:pt idx="0">
                  <c:v>2004-05</c:v>
                </c:pt>
                <c:pt idx="1">
                  <c:v>2011-12</c:v>
                </c:pt>
              </c:strCache>
            </c:strRef>
          </c:cat>
          <c:val>
            <c:numRef>
              <c:f>'G3. &lt;$1.25'!$B$99:$C$99</c:f>
              <c:numCache>
                <c:formatCode>General</c:formatCode>
                <c:ptCount val="2"/>
                <c:pt idx="0">
                  <c:v>55.7</c:v>
                </c:pt>
                <c:pt idx="1">
                  <c:v>34.06</c:v>
                </c:pt>
              </c:numCache>
            </c:numRef>
          </c:val>
          <c:smooth val="0"/>
          <c:extLst>
            <c:ext xmlns:c16="http://schemas.microsoft.com/office/drawing/2014/chart" uri="{C3380CC4-5D6E-409C-BE32-E72D297353CC}">
              <c16:uniqueId val="{00000001-3664-45D7-9D21-C12A4E6ED893}"/>
            </c:ext>
          </c:extLst>
        </c:ser>
        <c:ser>
          <c:idx val="17"/>
          <c:order val="17"/>
          <c:tx>
            <c:strRef>
              <c:f>'G3. &lt;$1.25'!$A$112</c:f>
              <c:strCache>
                <c:ptCount val="1"/>
                <c:pt idx="0">
                  <c:v>Kerala</c:v>
                </c:pt>
              </c:strCache>
            </c:strRef>
          </c:tx>
          <c:spPr>
            <a:ln w="28575" cap="rnd">
              <a:solidFill>
                <a:schemeClr val="accent6">
                  <a:lumMod val="80000"/>
                  <a:lumOff val="20000"/>
                </a:schemeClr>
              </a:solidFill>
              <a:round/>
            </a:ln>
            <a:effectLst/>
          </c:spPr>
          <c:marker>
            <c:symbol val="none"/>
          </c:marker>
          <c:cat>
            <c:strRef>
              <c:f>'G3. &lt;$1.25'!$B$94:$C$94</c:f>
              <c:strCache>
                <c:ptCount val="2"/>
                <c:pt idx="0">
                  <c:v>2004-05</c:v>
                </c:pt>
                <c:pt idx="1">
                  <c:v>2011-12</c:v>
                </c:pt>
              </c:strCache>
            </c:strRef>
          </c:cat>
          <c:val>
            <c:numRef>
              <c:f>'G3. &lt;$1.25'!$B$112:$C$112</c:f>
              <c:numCache>
                <c:formatCode>General</c:formatCode>
                <c:ptCount val="2"/>
                <c:pt idx="0">
                  <c:v>20.2</c:v>
                </c:pt>
                <c:pt idx="1">
                  <c:v>9.14</c:v>
                </c:pt>
              </c:numCache>
            </c:numRef>
          </c:val>
          <c:smooth val="0"/>
          <c:extLst>
            <c:ext xmlns:c16="http://schemas.microsoft.com/office/drawing/2014/chart" uri="{C3380CC4-5D6E-409C-BE32-E72D297353CC}">
              <c16:uniqueId val="{00000003-3664-45D7-9D21-C12A4E6ED893}"/>
            </c:ext>
          </c:extLst>
        </c:ser>
        <c:ser>
          <c:idx val="28"/>
          <c:order val="28"/>
          <c:tx>
            <c:strRef>
              <c:f>'G3. &lt;$1.25'!$A$123</c:f>
              <c:strCache>
                <c:ptCount val="1"/>
                <c:pt idx="0">
                  <c:v>Rajasthan</c:v>
                </c:pt>
              </c:strCache>
              <c:extLst xmlns:c15="http://schemas.microsoft.com/office/drawing/2012/chart"/>
            </c:strRef>
          </c:tx>
          <c:spPr>
            <a:ln w="28575" cap="rnd">
              <a:solidFill>
                <a:schemeClr val="accent5">
                  <a:lumMod val="60000"/>
                  <a:lumOff val="40000"/>
                </a:schemeClr>
              </a:solidFill>
              <a:round/>
            </a:ln>
            <a:effectLst/>
          </c:spPr>
          <c:marker>
            <c:symbol val="none"/>
          </c:marker>
          <c:cat>
            <c:strRef>
              <c:f>'G3. &lt;$1.25'!$B$94:$C$94</c:f>
              <c:strCache>
                <c:ptCount val="2"/>
                <c:pt idx="0">
                  <c:v>2004-05</c:v>
                </c:pt>
                <c:pt idx="1">
                  <c:v>2011-12</c:v>
                </c:pt>
              </c:strCache>
              <c:extLst xmlns:c15="http://schemas.microsoft.com/office/drawing/2012/chart"/>
            </c:strRef>
          </c:cat>
          <c:val>
            <c:numRef>
              <c:f>'G3. &lt;$1.25'!$B$123:$C$123</c:f>
              <c:numCache>
                <c:formatCode>General</c:formatCode>
                <c:ptCount val="2"/>
                <c:pt idx="0">
                  <c:v>35.799999999999997</c:v>
                </c:pt>
                <c:pt idx="1">
                  <c:v>16.05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E-3664-45D7-9D21-C12A4E6ED893}"/>
            </c:ext>
          </c:extLst>
        </c:ser>
        <c:dLbls>
          <c:showLegendKey val="0"/>
          <c:showVal val="0"/>
          <c:showCatName val="0"/>
          <c:showSerName val="0"/>
          <c:showPercent val="0"/>
          <c:showBubbleSize val="0"/>
        </c:dLbls>
        <c:smooth val="0"/>
        <c:axId val="1633959760"/>
        <c:axId val="1633964320"/>
        <c:extLst>
          <c:ext xmlns:c15="http://schemas.microsoft.com/office/drawing/2012/chart" uri="{02D57815-91ED-43cb-92C2-25804820EDAC}">
            <c15:filteredLineSeries>
              <c15:ser>
                <c:idx val="0"/>
                <c:order val="0"/>
                <c:tx>
                  <c:strRef>
                    <c:extLst>
                      <c:ext uri="{02D57815-91ED-43cb-92C2-25804820EDAC}">
                        <c15:formulaRef>
                          <c15:sqref>'G3. &lt;$1.25'!$A$95</c15:sqref>
                        </c15:formulaRef>
                      </c:ext>
                    </c:extLst>
                    <c:strCache>
                      <c:ptCount val="1"/>
                      <c:pt idx="0">
                        <c:v>Andaman and Nicobar Islands</c:v>
                      </c:pt>
                    </c:strCache>
                  </c:strRef>
                </c:tx>
                <c:spPr>
                  <a:ln w="28575" cap="rnd">
                    <a:solidFill>
                      <a:schemeClr val="accent1"/>
                    </a:solidFill>
                    <a:round/>
                  </a:ln>
                  <a:effectLst/>
                </c:spPr>
                <c:marker>
                  <c:symbol val="none"/>
                </c:marker>
                <c:cat>
                  <c:strRef>
                    <c:extLst>
                      <c:ext uri="{02D57815-91ED-43cb-92C2-25804820EDAC}">
                        <c15:formulaRef>
                          <c15:sqref>'G3. &lt;$1.25'!$B$94:$C$94</c15:sqref>
                        </c15:formulaRef>
                      </c:ext>
                    </c:extLst>
                    <c:strCache>
                      <c:ptCount val="2"/>
                      <c:pt idx="0">
                        <c:v>2004-05</c:v>
                      </c:pt>
                      <c:pt idx="1">
                        <c:v>2011-12</c:v>
                      </c:pt>
                    </c:strCache>
                  </c:strRef>
                </c:cat>
                <c:val>
                  <c:numRef>
                    <c:extLst>
                      <c:ext uri="{02D57815-91ED-43cb-92C2-25804820EDAC}">
                        <c15:formulaRef>
                          <c15:sqref>'G3. &lt;$1.25'!$B$95:$C$95</c15:sqref>
                        </c15:formulaRef>
                      </c:ext>
                    </c:extLst>
                    <c:numCache>
                      <c:formatCode>General</c:formatCode>
                      <c:ptCount val="2"/>
                      <c:pt idx="1">
                        <c:v>1.57</c:v>
                      </c:pt>
                    </c:numCache>
                  </c:numRef>
                </c:val>
                <c:smooth val="0"/>
                <c:extLst>
                  <c:ext xmlns:c16="http://schemas.microsoft.com/office/drawing/2014/chart" uri="{C3380CC4-5D6E-409C-BE32-E72D297353CC}">
                    <c16:uniqueId val="{00000007-3664-45D7-9D21-C12A4E6ED89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'G3. &lt;$1.25'!$A$97</c15:sqref>
                        </c15:formulaRef>
                      </c:ext>
                    </c:extLst>
                    <c:strCache>
                      <c:ptCount val="1"/>
                      <c:pt idx="0">
                        <c:v>Arunachal Pradesh</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&lt;$1.25'!$B$97:$C$97</c15:sqref>
                        </c15:formulaRef>
                      </c:ext>
                    </c:extLst>
                    <c:numCache>
                      <c:formatCode>General</c:formatCode>
                      <c:ptCount val="2"/>
                      <c:pt idx="0">
                        <c:v>33.6</c:v>
                      </c:pt>
                      <c:pt idx="1">
                        <c:v>38.93</c:v>
                      </c:pt>
                    </c:numCache>
                  </c:numRef>
                </c:val>
                <c:smooth val="0"/>
                <c:extLst xmlns:c15="http://schemas.microsoft.com/office/drawing/2012/chart">
                  <c:ext xmlns:c16="http://schemas.microsoft.com/office/drawing/2014/chart" uri="{C3380CC4-5D6E-409C-BE32-E72D297353CC}">
                    <c16:uniqueId val="{00000009-3664-45D7-9D21-C12A4E6ED89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'G3. &lt;$1.25'!$A$100</c15:sqref>
                        </c15:formulaRef>
                      </c:ext>
                    </c:extLst>
                    <c:strCache>
                      <c:ptCount val="1"/>
                      <c:pt idx="0">
                        <c:v>Chandigarh</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&lt;$1.25'!$B$100:$C$100</c15:sqref>
                        </c15:formulaRef>
                      </c:ext>
                    </c:extLst>
                    <c:numCache>
                      <c:formatCode>General</c:formatCode>
                      <c:ptCount val="2"/>
                      <c:pt idx="1">
                        <c:v>1.64</c:v>
                      </c:pt>
                    </c:numCache>
                  </c:numRef>
                </c:val>
                <c:smooth val="0"/>
                <c:extLst xmlns:c15="http://schemas.microsoft.com/office/drawing/2012/chart">
                  <c:ext xmlns:c16="http://schemas.microsoft.com/office/drawing/2014/chart" uri="{C3380CC4-5D6E-409C-BE32-E72D297353CC}">
                    <c16:uniqueId val="{00000002-3664-45D7-9D21-C12A4E6ED89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'G3. &lt;$1.25'!$A$101</c15:sqref>
                        </c15:formulaRef>
                      </c:ext>
                    </c:extLst>
                    <c:strCache>
                      <c:ptCount val="1"/>
                      <c:pt idx="0">
                        <c:v>Chhattisgarh</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&lt;$1.25'!$B$101:$C$101</c15:sqref>
                        </c15:formulaRef>
                      </c:ext>
                    </c:extLst>
                    <c:numCache>
                      <c:formatCode>General</c:formatCode>
                      <c:ptCount val="2"/>
                      <c:pt idx="0">
                        <c:v>55.1</c:v>
                      </c:pt>
                      <c:pt idx="1">
                        <c:v>44.61</c:v>
                      </c:pt>
                    </c:numCache>
                  </c:numRef>
                </c:val>
                <c:smooth val="0"/>
                <c:extLst xmlns:c15="http://schemas.microsoft.com/office/drawing/2012/chart">
                  <c:ext xmlns:c16="http://schemas.microsoft.com/office/drawing/2014/chart" uri="{C3380CC4-5D6E-409C-BE32-E72D297353CC}">
                    <c16:uniqueId val="{0000000A-3664-45D7-9D21-C12A4E6ED893}"/>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'G3. &lt;$1.25'!$A$102</c15:sqref>
                        </c15:formulaRef>
                      </c:ext>
                    </c:extLst>
                    <c:strCache>
                      <c:ptCount val="1"/>
                      <c:pt idx="0">
                        <c:v>Dadra and Nagar Haveli</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&lt;$1.25'!$B$102:$C$102</c15:sqref>
                        </c15:formulaRef>
                      </c:ext>
                    </c:extLst>
                    <c:numCache>
                      <c:formatCode>General</c:formatCode>
                      <c:ptCount val="2"/>
                      <c:pt idx="1">
                        <c:v>62.59</c:v>
                      </c:pt>
                    </c:numCache>
                  </c:numRef>
                </c:val>
                <c:smooth val="0"/>
                <c:extLst xmlns:c15="http://schemas.microsoft.com/office/drawing/2012/chart">
                  <c:ext xmlns:c16="http://schemas.microsoft.com/office/drawing/2014/chart" uri="{C3380CC4-5D6E-409C-BE32-E72D297353CC}">
                    <c16:uniqueId val="{0000000B-3664-45D7-9D21-C12A4E6ED893}"/>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'G3. &lt;$1.25'!$A$103</c15:sqref>
                        </c15:formulaRef>
                      </c:ext>
                    </c:extLst>
                    <c:strCache>
                      <c:ptCount val="1"/>
                      <c:pt idx="0">
                        <c:v>Daman and Diu</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&lt;$1.25'!$B$103:$C$103</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C-3664-45D7-9D21-C12A4E6ED893}"/>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'G3. &lt;$1.25'!$A$104</c15:sqref>
                        </c15:formulaRef>
                      </c:ext>
                    </c:extLst>
                    <c:strCache>
                      <c:ptCount val="1"/>
                      <c:pt idx="0">
                        <c:v>Delhi</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&lt;$1.25'!$B$104:$C$104</c15:sqref>
                        </c15:formulaRef>
                      </c:ext>
                    </c:extLst>
                    <c:numCache>
                      <c:formatCode>General</c:formatCode>
                      <c:ptCount val="2"/>
                      <c:pt idx="0">
                        <c:v>15.6</c:v>
                      </c:pt>
                      <c:pt idx="1">
                        <c:v>12.92</c:v>
                      </c:pt>
                    </c:numCache>
                  </c:numRef>
                </c:val>
                <c:smooth val="0"/>
                <c:extLst xmlns:c15="http://schemas.microsoft.com/office/drawing/2012/chart">
                  <c:ext xmlns:c16="http://schemas.microsoft.com/office/drawing/2014/chart" uri="{C3380CC4-5D6E-409C-BE32-E72D297353CC}">
                    <c16:uniqueId val="{0000000D-3664-45D7-9D21-C12A4E6ED893}"/>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'G3. &lt;$1.25'!$A$105</c15:sqref>
                        </c15:formulaRef>
                      </c:ext>
                    </c:extLst>
                    <c:strCache>
                      <c:ptCount val="1"/>
                      <c:pt idx="0">
                        <c:v>Goa</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&lt;$1.25'!$B$105:$C$105</c15:sqref>
                        </c15:formulaRef>
                      </c:ext>
                    </c:extLst>
                    <c:numCache>
                      <c:formatCode>General</c:formatCode>
                      <c:ptCount val="2"/>
                      <c:pt idx="0">
                        <c:v>28.1</c:v>
                      </c:pt>
                      <c:pt idx="1">
                        <c:v>6.81</c:v>
                      </c:pt>
                    </c:numCache>
                  </c:numRef>
                </c:val>
                <c:smooth val="0"/>
                <c:extLst xmlns:c15="http://schemas.microsoft.com/office/drawing/2012/chart">
                  <c:ext xmlns:c16="http://schemas.microsoft.com/office/drawing/2014/chart" uri="{C3380CC4-5D6E-409C-BE32-E72D297353CC}">
                    <c16:uniqueId val="{0000000E-3664-45D7-9D21-C12A4E6ED893}"/>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'G3. &lt;$1.25'!$A$106</c15:sqref>
                        </c15:formulaRef>
                      </c:ext>
                    </c:extLst>
                    <c:strCache>
                      <c:ptCount val="1"/>
                      <c:pt idx="0">
                        <c:v>Gujarat</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&lt;$1.25'!$B$106:$C$106</c15:sqref>
                        </c15:formulaRef>
                      </c:ext>
                    </c:extLst>
                    <c:numCache>
                      <c:formatCode>General</c:formatCode>
                      <c:ptCount val="2"/>
                      <c:pt idx="0">
                        <c:v>39.1</c:v>
                      </c:pt>
                      <c:pt idx="1">
                        <c:v>21.54</c:v>
                      </c:pt>
                    </c:numCache>
                  </c:numRef>
                </c:val>
                <c:smooth val="0"/>
                <c:extLst xmlns:c15="http://schemas.microsoft.com/office/drawing/2012/chart">
                  <c:ext xmlns:c16="http://schemas.microsoft.com/office/drawing/2014/chart" uri="{C3380CC4-5D6E-409C-BE32-E72D297353CC}">
                    <c16:uniqueId val="{0000000F-3664-45D7-9D21-C12A4E6ED893}"/>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'G3. &lt;$1.25'!$A$107</c15:sqref>
                        </c15:formulaRef>
                      </c:ext>
                    </c:extLst>
                    <c:strCache>
                      <c:ptCount val="1"/>
                      <c:pt idx="0">
                        <c:v>Haryana</c:v>
                      </c:pt>
                    </c:strCache>
                  </c:strRef>
                </c:tx>
                <c:spPr>
                  <a:ln w="28575" cap="rnd">
                    <a:solidFill>
                      <a:schemeClr val="accent1">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&lt;$1.25'!$B$107:$C$107</c15:sqref>
                        </c15:formulaRef>
                      </c:ext>
                    </c:extLst>
                    <c:numCache>
                      <c:formatCode>General</c:formatCode>
                      <c:ptCount val="2"/>
                      <c:pt idx="0">
                        <c:v>24.8</c:v>
                      </c:pt>
                      <c:pt idx="1">
                        <c:v>11.64</c:v>
                      </c:pt>
                    </c:numCache>
                  </c:numRef>
                </c:val>
                <c:smooth val="0"/>
                <c:extLst xmlns:c15="http://schemas.microsoft.com/office/drawing/2012/chart">
                  <c:ext xmlns:c16="http://schemas.microsoft.com/office/drawing/2014/chart" uri="{C3380CC4-5D6E-409C-BE32-E72D297353CC}">
                    <c16:uniqueId val="{00000010-3664-45D7-9D21-C12A4E6ED893}"/>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'G3. &lt;$1.25'!$A$108</c15:sqref>
                        </c15:formulaRef>
                      </c:ext>
                    </c:extLst>
                    <c:strCache>
                      <c:ptCount val="1"/>
                      <c:pt idx="0">
                        <c:v>Himachal Pradesh</c:v>
                      </c:pt>
                    </c:strCache>
                  </c:strRef>
                </c:tx>
                <c:spPr>
                  <a:ln w="28575" cap="rnd">
                    <a:solidFill>
                      <a:schemeClr val="accent2">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&lt;$1.25'!$B$108:$C$108</c15:sqref>
                        </c15:formulaRef>
                      </c:ext>
                    </c:extLst>
                    <c:numCache>
                      <c:formatCode>General</c:formatCode>
                      <c:ptCount val="2"/>
                      <c:pt idx="0">
                        <c:v>25</c:v>
                      </c:pt>
                      <c:pt idx="1">
                        <c:v>8.48</c:v>
                      </c:pt>
                    </c:numCache>
                  </c:numRef>
                </c:val>
                <c:smooth val="0"/>
                <c:extLst xmlns:c15="http://schemas.microsoft.com/office/drawing/2012/chart">
                  <c:ext xmlns:c16="http://schemas.microsoft.com/office/drawing/2014/chart" uri="{C3380CC4-5D6E-409C-BE32-E72D297353CC}">
                    <c16:uniqueId val="{00000011-3664-45D7-9D21-C12A4E6ED893}"/>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'G3. &lt;$1.25'!$A$109</c15:sqref>
                        </c15:formulaRef>
                      </c:ext>
                    </c:extLst>
                    <c:strCache>
                      <c:ptCount val="1"/>
                      <c:pt idx="0">
                        <c:v>Jammu and Kashmir</c:v>
                      </c:pt>
                    </c:strCache>
                  </c:strRef>
                </c:tx>
                <c:spPr>
                  <a:ln w="28575" cap="rnd">
                    <a:solidFill>
                      <a:schemeClr val="accent3">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&lt;$1.25'!$B$109:$C$109</c15:sqref>
                        </c15:formulaRef>
                      </c:ext>
                    </c:extLst>
                    <c:numCache>
                      <c:formatCode>General</c:formatCode>
                      <c:ptCount val="2"/>
                      <c:pt idx="0">
                        <c:v>14.1</c:v>
                      </c:pt>
                      <c:pt idx="1">
                        <c:v>11.54</c:v>
                      </c:pt>
                    </c:numCache>
                  </c:numRef>
                </c:val>
                <c:smooth val="0"/>
                <c:extLst xmlns:c15="http://schemas.microsoft.com/office/drawing/2012/chart">
                  <c:ext xmlns:c16="http://schemas.microsoft.com/office/drawing/2014/chart" uri="{C3380CC4-5D6E-409C-BE32-E72D297353CC}">
                    <c16:uniqueId val="{00000012-3664-45D7-9D21-C12A4E6ED893}"/>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'G3. &lt;$1.25'!$A$110</c15:sqref>
                        </c15:formulaRef>
                      </c:ext>
                    </c:extLst>
                    <c:strCache>
                      <c:ptCount val="1"/>
                      <c:pt idx="0">
                        <c:v>Jharkhand</c:v>
                      </c:pt>
                    </c:strCache>
                  </c:strRef>
                </c:tx>
                <c:spPr>
                  <a:ln w="28575" cap="rnd">
                    <a:solidFill>
                      <a:schemeClr val="accent4">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&lt;$1.25'!$B$110:$C$110</c15:sqref>
                        </c15:formulaRef>
                      </c:ext>
                    </c:extLst>
                    <c:numCache>
                      <c:formatCode>General</c:formatCode>
                      <c:ptCount val="2"/>
                      <c:pt idx="0">
                        <c:v>51.6</c:v>
                      </c:pt>
                      <c:pt idx="1">
                        <c:v>40.840000000000003</c:v>
                      </c:pt>
                    </c:numCache>
                  </c:numRef>
                </c:val>
                <c:smooth val="0"/>
                <c:extLst xmlns:c15="http://schemas.microsoft.com/office/drawing/2012/chart">
                  <c:ext xmlns:c16="http://schemas.microsoft.com/office/drawing/2014/chart" uri="{C3380CC4-5D6E-409C-BE32-E72D297353CC}">
                    <c16:uniqueId val="{00000013-3664-45D7-9D21-C12A4E6ED893}"/>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'G3. &lt;$1.25'!$A$111</c15:sqref>
                        </c15:formulaRef>
                      </c:ext>
                    </c:extLst>
                    <c:strCache>
                      <c:ptCount val="1"/>
                      <c:pt idx="0">
                        <c:v>Karnataka</c:v>
                      </c:pt>
                    </c:strCache>
                  </c:strRef>
                </c:tx>
                <c:spPr>
                  <a:ln w="28575" cap="rnd">
                    <a:solidFill>
                      <a:schemeClr val="accent5">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&lt;$1.25'!$B$111:$C$111</c15:sqref>
                        </c15:formulaRef>
                      </c:ext>
                    </c:extLst>
                    <c:numCache>
                      <c:formatCode>General</c:formatCode>
                      <c:ptCount val="2"/>
                      <c:pt idx="0">
                        <c:v>37.5</c:v>
                      </c:pt>
                      <c:pt idx="1">
                        <c:v>24.53</c:v>
                      </c:pt>
                    </c:numCache>
                  </c:numRef>
                </c:val>
                <c:smooth val="0"/>
                <c:extLst xmlns:c15="http://schemas.microsoft.com/office/drawing/2012/chart">
                  <c:ext xmlns:c16="http://schemas.microsoft.com/office/drawing/2014/chart" uri="{C3380CC4-5D6E-409C-BE32-E72D297353CC}">
                    <c16:uniqueId val="{00000014-3664-45D7-9D21-C12A4E6ED893}"/>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'G3. &lt;$1.25'!$A$113</c15:sqref>
                        </c15:formulaRef>
                      </c:ext>
                    </c:extLst>
                    <c:strCache>
                      <c:ptCount val="1"/>
                      <c:pt idx="0">
                        <c:v>Lakshadweep</c:v>
                      </c:pt>
                    </c:strCache>
                  </c:strRef>
                </c:tx>
                <c:spPr>
                  <a:ln w="28575" cap="rnd">
                    <a:solidFill>
                      <a:schemeClr val="accent1">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&lt;$1.25'!$B$113:$C$113</c15:sqref>
                        </c15:formulaRef>
                      </c:ext>
                    </c:extLst>
                    <c:numCache>
                      <c:formatCode>General</c:formatCode>
                      <c:ptCount val="2"/>
                      <c:pt idx="1">
                        <c:v>0</c:v>
                      </c:pt>
                    </c:numCache>
                  </c:numRef>
                </c:val>
                <c:smooth val="0"/>
                <c:extLst xmlns:c15="http://schemas.microsoft.com/office/drawing/2012/chart">
                  <c:ext xmlns:c16="http://schemas.microsoft.com/office/drawing/2014/chart" uri="{C3380CC4-5D6E-409C-BE32-E72D297353CC}">
                    <c16:uniqueId val="{00000015-3664-45D7-9D21-C12A4E6ED893}"/>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'G3. &lt;$1.25'!$A$114</c15:sqref>
                        </c15:formulaRef>
                      </c:ext>
                    </c:extLst>
                    <c:strCache>
                      <c:ptCount val="1"/>
                      <c:pt idx="0">
                        <c:v>Madhya Pradesh</c:v>
                      </c:pt>
                    </c:strCache>
                  </c:strRef>
                </c:tx>
                <c:spPr>
                  <a:ln w="28575" cap="rnd">
                    <a:solidFill>
                      <a:schemeClr val="accent2">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&lt;$1.25'!$B$114:$C$114</c15:sqref>
                        </c15:formulaRef>
                      </c:ext>
                    </c:extLst>
                    <c:numCache>
                      <c:formatCode>General</c:formatCode>
                      <c:ptCount val="2"/>
                      <c:pt idx="0">
                        <c:v>53.6</c:v>
                      </c:pt>
                      <c:pt idx="1">
                        <c:v>35.74</c:v>
                      </c:pt>
                    </c:numCache>
                  </c:numRef>
                </c:val>
                <c:smooth val="0"/>
                <c:extLst xmlns:c15="http://schemas.microsoft.com/office/drawing/2012/chart">
                  <c:ext xmlns:c16="http://schemas.microsoft.com/office/drawing/2014/chart" uri="{C3380CC4-5D6E-409C-BE32-E72D297353CC}">
                    <c16:uniqueId val="{00000004-3664-45D7-9D21-C12A4E6ED893}"/>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'G3. &lt;$1.25'!$A$115</c15:sqref>
                        </c15:formulaRef>
                      </c:ext>
                    </c:extLst>
                    <c:strCache>
                      <c:ptCount val="1"/>
                      <c:pt idx="0">
                        <c:v>Maharashtra</c:v>
                      </c:pt>
                    </c:strCache>
                  </c:strRef>
                </c:tx>
                <c:spPr>
                  <a:ln w="28575" cap="rnd">
                    <a:solidFill>
                      <a:schemeClr val="accent3">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&lt;$1.25'!$B$115:$C$115</c15:sqref>
                        </c15:formulaRef>
                      </c:ext>
                    </c:extLst>
                    <c:numCache>
                      <c:formatCode>General</c:formatCode>
                      <c:ptCount val="2"/>
                      <c:pt idx="0">
                        <c:v>47.9</c:v>
                      </c:pt>
                      <c:pt idx="1">
                        <c:v>24.22</c:v>
                      </c:pt>
                    </c:numCache>
                  </c:numRef>
                </c:val>
                <c:smooth val="0"/>
                <c:extLst xmlns:c15="http://schemas.microsoft.com/office/drawing/2012/chart">
                  <c:ext xmlns:c16="http://schemas.microsoft.com/office/drawing/2014/chart" uri="{C3380CC4-5D6E-409C-BE32-E72D297353CC}">
                    <c16:uniqueId val="{00000016-3664-45D7-9D21-C12A4E6ED893}"/>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'G3. &lt;$1.25'!$A$116</c15:sqref>
                        </c15:formulaRef>
                      </c:ext>
                    </c:extLst>
                    <c:strCache>
                      <c:ptCount val="1"/>
                      <c:pt idx="0">
                        <c:v>Manipur</c:v>
                      </c:pt>
                    </c:strCache>
                  </c:strRef>
                </c:tx>
                <c:spPr>
                  <a:ln w="28575" cap="rnd">
                    <a:solidFill>
                      <a:schemeClr val="accent4">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&lt;$1.25'!$B$116:$C$116</c15:sqref>
                        </c15:formulaRef>
                      </c:ext>
                    </c:extLst>
                    <c:numCache>
                      <c:formatCode>General</c:formatCode>
                      <c:ptCount val="2"/>
                      <c:pt idx="0">
                        <c:v>39.299999999999997</c:v>
                      </c:pt>
                      <c:pt idx="1">
                        <c:v>38.799999999999997</c:v>
                      </c:pt>
                    </c:numCache>
                  </c:numRef>
                </c:val>
                <c:smooth val="0"/>
                <c:extLst xmlns:c15="http://schemas.microsoft.com/office/drawing/2012/chart">
                  <c:ext xmlns:c16="http://schemas.microsoft.com/office/drawing/2014/chart" uri="{C3380CC4-5D6E-409C-BE32-E72D297353CC}">
                    <c16:uniqueId val="{00000017-3664-45D7-9D21-C12A4E6ED893}"/>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'G3. &lt;$1.25'!$A$117</c15:sqref>
                        </c15:formulaRef>
                      </c:ext>
                    </c:extLst>
                    <c:strCache>
                      <c:ptCount val="1"/>
                      <c:pt idx="0">
                        <c:v>Meghalaya</c:v>
                      </c:pt>
                    </c:strCache>
                  </c:strRef>
                </c:tx>
                <c:spPr>
                  <a:ln w="28575" cap="rnd">
                    <a:solidFill>
                      <a:schemeClr val="accent5">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&lt;$1.25'!$B$117:$C$117</c15:sqref>
                        </c15:formulaRef>
                      </c:ext>
                    </c:extLst>
                    <c:numCache>
                      <c:formatCode>General</c:formatCode>
                      <c:ptCount val="2"/>
                      <c:pt idx="0">
                        <c:v>14</c:v>
                      </c:pt>
                      <c:pt idx="1">
                        <c:v>12.53</c:v>
                      </c:pt>
                    </c:numCache>
                  </c:numRef>
                </c:val>
                <c:smooth val="0"/>
                <c:extLst xmlns:c15="http://schemas.microsoft.com/office/drawing/2012/chart">
                  <c:ext xmlns:c16="http://schemas.microsoft.com/office/drawing/2014/chart" uri="{C3380CC4-5D6E-409C-BE32-E72D297353CC}">
                    <c16:uniqueId val="{00000018-3664-45D7-9D21-C12A4E6ED893}"/>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'G3. &lt;$1.25'!$A$118</c15:sqref>
                        </c15:formulaRef>
                      </c:ext>
                    </c:extLst>
                    <c:strCache>
                      <c:ptCount val="1"/>
                      <c:pt idx="0">
                        <c:v>Mizoram</c:v>
                      </c:pt>
                    </c:strCache>
                  </c:strRef>
                </c:tx>
                <c:spPr>
                  <a:ln w="28575" cap="rnd">
                    <a:solidFill>
                      <a:schemeClr val="accent6">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&lt;$1.25'!$B$118:$C$118</c15:sqref>
                        </c15:formulaRef>
                      </c:ext>
                    </c:extLst>
                    <c:numCache>
                      <c:formatCode>General</c:formatCode>
                      <c:ptCount val="2"/>
                      <c:pt idx="0">
                        <c:v>23</c:v>
                      </c:pt>
                      <c:pt idx="1">
                        <c:v>35.43</c:v>
                      </c:pt>
                    </c:numCache>
                  </c:numRef>
                </c:val>
                <c:smooth val="0"/>
                <c:extLst xmlns:c15="http://schemas.microsoft.com/office/drawing/2012/chart">
                  <c:ext xmlns:c16="http://schemas.microsoft.com/office/drawing/2014/chart" uri="{C3380CC4-5D6E-409C-BE32-E72D297353CC}">
                    <c16:uniqueId val="{00000019-3664-45D7-9D21-C12A4E6ED893}"/>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'G3. &lt;$1.25'!$A$119</c15:sqref>
                        </c15:formulaRef>
                      </c:ext>
                    </c:extLst>
                    <c:strCache>
                      <c:ptCount val="1"/>
                      <c:pt idx="0">
                        <c:v>Nagaland</c:v>
                      </c:pt>
                    </c:strCache>
                  </c:strRef>
                </c:tx>
                <c:spPr>
                  <a:ln w="28575" cap="rnd">
                    <a:solidFill>
                      <a:schemeClr val="accent1">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&lt;$1.25'!$B$119:$C$119</c15:sqref>
                        </c15:formulaRef>
                      </c:ext>
                    </c:extLst>
                    <c:numCache>
                      <c:formatCode>General</c:formatCode>
                      <c:ptCount val="2"/>
                      <c:pt idx="0">
                        <c:v>10</c:v>
                      </c:pt>
                      <c:pt idx="1">
                        <c:v>19.93</c:v>
                      </c:pt>
                    </c:numCache>
                  </c:numRef>
                </c:val>
                <c:smooth val="0"/>
                <c:extLst xmlns:c15="http://schemas.microsoft.com/office/drawing/2012/chart">
                  <c:ext xmlns:c16="http://schemas.microsoft.com/office/drawing/2014/chart" uri="{C3380CC4-5D6E-409C-BE32-E72D297353CC}">
                    <c16:uniqueId val="{0000001A-3664-45D7-9D21-C12A4E6ED893}"/>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'G3. &lt;$1.25'!$A$120</c15:sqref>
                        </c15:formulaRef>
                      </c:ext>
                    </c:extLst>
                    <c:strCache>
                      <c:ptCount val="1"/>
                      <c:pt idx="0">
                        <c:v>Odisha</c:v>
                      </c:pt>
                    </c:strCache>
                  </c:strRef>
                </c:tx>
                <c:spPr>
                  <a:ln w="28575" cap="rnd">
                    <a:solidFill>
                      <a:schemeClr val="accent2">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&lt;$1.25'!$B$120:$C$120</c15:sqref>
                        </c15:formulaRef>
                      </c:ext>
                    </c:extLst>
                    <c:numCache>
                      <c:formatCode>General</c:formatCode>
                      <c:ptCount val="2"/>
                      <c:pt idx="0">
                        <c:v>60.8</c:v>
                      </c:pt>
                      <c:pt idx="1">
                        <c:v>35.69</c:v>
                      </c:pt>
                    </c:numCache>
                  </c:numRef>
                </c:val>
                <c:smooth val="0"/>
                <c:extLst xmlns:c15="http://schemas.microsoft.com/office/drawing/2012/chart">
                  <c:ext xmlns:c16="http://schemas.microsoft.com/office/drawing/2014/chart" uri="{C3380CC4-5D6E-409C-BE32-E72D297353CC}">
                    <c16:uniqueId val="{0000001B-3664-45D7-9D21-C12A4E6ED893}"/>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'G3. &lt;$1.25'!$A$121</c15:sqref>
                        </c15:formulaRef>
                      </c:ext>
                    </c:extLst>
                    <c:strCache>
                      <c:ptCount val="1"/>
                      <c:pt idx="0">
                        <c:v>Puducherry</c:v>
                      </c:pt>
                    </c:strCache>
                  </c:strRef>
                </c:tx>
                <c:spPr>
                  <a:ln w="28575" cap="rnd">
                    <a:solidFill>
                      <a:schemeClr val="accent3">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&lt;$1.25'!$B$121:$C$121</c15:sqref>
                        </c15:formulaRef>
                      </c:ext>
                    </c:extLst>
                    <c:numCache>
                      <c:formatCode>General</c:formatCode>
                      <c:ptCount val="2"/>
                      <c:pt idx="0">
                        <c:v>22.9</c:v>
                      </c:pt>
                      <c:pt idx="1">
                        <c:v>17.059999999999999</c:v>
                      </c:pt>
                    </c:numCache>
                  </c:numRef>
                </c:val>
                <c:smooth val="0"/>
                <c:extLst xmlns:c15="http://schemas.microsoft.com/office/drawing/2012/chart">
                  <c:ext xmlns:c16="http://schemas.microsoft.com/office/drawing/2014/chart" uri="{C3380CC4-5D6E-409C-BE32-E72D297353CC}">
                    <c16:uniqueId val="{0000001C-3664-45D7-9D21-C12A4E6ED893}"/>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'G3. &lt;$1.25'!$A$122</c15:sqref>
                        </c15:formulaRef>
                      </c:ext>
                    </c:extLst>
                    <c:strCache>
                      <c:ptCount val="1"/>
                      <c:pt idx="0">
                        <c:v>Punjab</c:v>
                      </c:pt>
                    </c:strCache>
                  </c:strRef>
                </c:tx>
                <c:spPr>
                  <a:ln w="28575" cap="rnd">
                    <a:solidFill>
                      <a:schemeClr val="accent4">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&lt;$1.25'!$B$122:$C$122</c15:sqref>
                        </c15:formulaRef>
                      </c:ext>
                    </c:extLst>
                    <c:numCache>
                      <c:formatCode>General</c:formatCode>
                      <c:ptCount val="2"/>
                      <c:pt idx="0">
                        <c:v>22.1</c:v>
                      </c:pt>
                      <c:pt idx="1">
                        <c:v>7.66</c:v>
                      </c:pt>
                    </c:numCache>
                  </c:numRef>
                </c:val>
                <c:smooth val="0"/>
                <c:extLst xmlns:c15="http://schemas.microsoft.com/office/drawing/2012/chart">
                  <c:ext xmlns:c16="http://schemas.microsoft.com/office/drawing/2014/chart" uri="{C3380CC4-5D6E-409C-BE32-E72D297353CC}">
                    <c16:uniqueId val="{0000001D-3664-45D7-9D21-C12A4E6ED893}"/>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'G3. &lt;$1.25'!$A$124</c15:sqref>
                        </c15:formulaRef>
                      </c:ext>
                    </c:extLst>
                    <c:strCache>
                      <c:ptCount val="1"/>
                      <c:pt idx="0">
                        <c:v>Sikkim</c:v>
                      </c:pt>
                    </c:strCache>
                  </c:strRef>
                </c:tx>
                <c:spPr>
                  <a:ln w="28575" cap="rnd">
                    <a:solidFill>
                      <a:schemeClr val="accent6">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&lt;$1.25'!$B$124:$C$124</c15:sqref>
                        </c15:formulaRef>
                      </c:ext>
                    </c:extLst>
                    <c:numCache>
                      <c:formatCode>General</c:formatCode>
                      <c:ptCount val="2"/>
                      <c:pt idx="0">
                        <c:v>31.8</c:v>
                      </c:pt>
                      <c:pt idx="1">
                        <c:v>9.85</c:v>
                      </c:pt>
                    </c:numCache>
                  </c:numRef>
                </c:val>
                <c:smooth val="0"/>
                <c:extLst xmlns:c15="http://schemas.microsoft.com/office/drawing/2012/chart">
                  <c:ext xmlns:c16="http://schemas.microsoft.com/office/drawing/2014/chart" uri="{C3380CC4-5D6E-409C-BE32-E72D297353CC}">
                    <c16:uniqueId val="{0000001F-3664-45D7-9D21-C12A4E6ED893}"/>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'G3. &lt;$1.25'!$A$125</c15:sqref>
                        </c15:formulaRef>
                      </c:ext>
                    </c:extLst>
                    <c:strCache>
                      <c:ptCount val="1"/>
                      <c:pt idx="0">
                        <c:v>Tamil Nadu</c:v>
                      </c:pt>
                    </c:strCache>
                  </c:strRef>
                </c:tx>
                <c:spPr>
                  <a:ln w="28575" cap="rnd">
                    <a:solidFill>
                      <a:schemeClr val="accent1">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&lt;$1.25'!$B$125:$C$125</c15:sqref>
                        </c15:formulaRef>
                      </c:ext>
                    </c:extLst>
                    <c:numCache>
                      <c:formatCode>General</c:formatCode>
                      <c:ptCount val="2"/>
                      <c:pt idx="0">
                        <c:v>37.5</c:v>
                      </c:pt>
                      <c:pt idx="1">
                        <c:v>15.83</c:v>
                      </c:pt>
                    </c:numCache>
                  </c:numRef>
                </c:val>
                <c:smooth val="0"/>
                <c:extLst xmlns:c15="http://schemas.microsoft.com/office/drawing/2012/chart">
                  <c:ext xmlns:c16="http://schemas.microsoft.com/office/drawing/2014/chart" uri="{C3380CC4-5D6E-409C-BE32-E72D297353CC}">
                    <c16:uniqueId val="{00000020-3664-45D7-9D21-C12A4E6ED893}"/>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'G3. &lt;$1.25'!$A$126</c15:sqref>
                        </c15:formulaRef>
                      </c:ext>
                    </c:extLst>
                    <c:strCache>
                      <c:ptCount val="1"/>
                      <c:pt idx="0">
                        <c:v>Tripura</c:v>
                      </c:pt>
                    </c:strCache>
                  </c:strRef>
                </c:tx>
                <c:spPr>
                  <a:ln w="28575" cap="rnd">
                    <a:solidFill>
                      <a:schemeClr val="accent2">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&lt;$1.25'!$B$126:$C$126</c15:sqref>
                        </c15:formulaRef>
                      </c:ext>
                    </c:extLst>
                    <c:numCache>
                      <c:formatCode>General</c:formatCode>
                      <c:ptCount val="2"/>
                      <c:pt idx="0">
                        <c:v>44.5</c:v>
                      </c:pt>
                      <c:pt idx="1">
                        <c:v>16.53</c:v>
                      </c:pt>
                    </c:numCache>
                  </c:numRef>
                </c:val>
                <c:smooth val="0"/>
                <c:extLst xmlns:c15="http://schemas.microsoft.com/office/drawing/2012/chart">
                  <c:ext xmlns:c16="http://schemas.microsoft.com/office/drawing/2014/chart" uri="{C3380CC4-5D6E-409C-BE32-E72D297353CC}">
                    <c16:uniqueId val="{00000021-3664-45D7-9D21-C12A4E6ED893}"/>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'G3. &lt;$1.25'!$A$127</c15:sqref>
                        </c15:formulaRef>
                      </c:ext>
                    </c:extLst>
                    <c:strCache>
                      <c:ptCount val="1"/>
                      <c:pt idx="0">
                        <c:v>Uttar Pradesh</c:v>
                      </c:pt>
                    </c:strCache>
                  </c:strRef>
                </c:tx>
                <c:spPr>
                  <a:ln w="28575" cap="rnd">
                    <a:solidFill>
                      <a:schemeClr val="accent3">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&lt;$1.25'!$B$127:$C$127</c15:sqref>
                        </c15:formulaRef>
                      </c:ext>
                    </c:extLst>
                    <c:numCache>
                      <c:formatCode>General</c:formatCode>
                      <c:ptCount val="2"/>
                      <c:pt idx="0">
                        <c:v>42.7</c:v>
                      </c:pt>
                      <c:pt idx="1">
                        <c:v>30.4</c:v>
                      </c:pt>
                    </c:numCache>
                  </c:numRef>
                </c:val>
                <c:smooth val="0"/>
                <c:extLst xmlns:c15="http://schemas.microsoft.com/office/drawing/2012/chart">
                  <c:ext xmlns:c16="http://schemas.microsoft.com/office/drawing/2014/chart" uri="{C3380CC4-5D6E-409C-BE32-E72D297353CC}">
                    <c16:uniqueId val="{00000005-3664-45D7-9D21-C12A4E6ED893}"/>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'G3. &lt;$1.25'!$A$128</c15:sqref>
                        </c15:formulaRef>
                      </c:ext>
                    </c:extLst>
                    <c:strCache>
                      <c:ptCount val="1"/>
                      <c:pt idx="0">
                        <c:v>Uttarakhand</c:v>
                      </c:pt>
                    </c:strCache>
                  </c:strRef>
                </c:tx>
                <c:spPr>
                  <a:ln w="28575" cap="rnd">
                    <a:solidFill>
                      <a:schemeClr val="accent4">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&lt;$1.25'!$B$128:$C$128</c15:sqref>
                        </c15:formulaRef>
                      </c:ext>
                    </c:extLst>
                    <c:numCache>
                      <c:formatCode>General</c:formatCode>
                      <c:ptCount val="2"/>
                      <c:pt idx="0">
                        <c:v>35.1</c:v>
                      </c:pt>
                      <c:pt idx="1">
                        <c:v>11.62</c:v>
                      </c:pt>
                    </c:numCache>
                  </c:numRef>
                </c:val>
                <c:smooth val="0"/>
                <c:extLst xmlns:c15="http://schemas.microsoft.com/office/drawing/2012/chart">
                  <c:ext xmlns:c16="http://schemas.microsoft.com/office/drawing/2014/chart" uri="{C3380CC4-5D6E-409C-BE32-E72D297353CC}">
                    <c16:uniqueId val="{00000022-3664-45D7-9D21-C12A4E6ED893}"/>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'G3. &lt;$1.25'!$A$129</c15:sqref>
                        </c15:formulaRef>
                      </c:ext>
                    </c:extLst>
                    <c:strCache>
                      <c:ptCount val="1"/>
                      <c:pt idx="0">
                        <c:v>West Bengal</c:v>
                      </c:pt>
                    </c:strCache>
                  </c:strRef>
                </c:tx>
                <c:spPr>
                  <a:ln w="28575" cap="rnd">
                    <a:solidFill>
                      <a:schemeClr val="accent5">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&lt;$1.25'!$B$129:$C$129</c15:sqref>
                        </c15:formulaRef>
                      </c:ext>
                    </c:extLst>
                    <c:numCache>
                      <c:formatCode>General</c:formatCode>
                      <c:ptCount val="2"/>
                      <c:pt idx="0">
                        <c:v>38.200000000000003</c:v>
                      </c:pt>
                      <c:pt idx="1">
                        <c:v>22.52</c:v>
                      </c:pt>
                    </c:numCache>
                  </c:numRef>
                </c:val>
                <c:smooth val="0"/>
                <c:extLst xmlns:c15="http://schemas.microsoft.com/office/drawing/2012/chart">
                  <c:ext xmlns:c16="http://schemas.microsoft.com/office/drawing/2014/chart" uri="{C3380CC4-5D6E-409C-BE32-E72D297353CC}">
                    <c16:uniqueId val="{00000023-3664-45D7-9D21-C12A4E6ED893}"/>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'G3. &lt;$1.25'!$A$130</c15:sqref>
                        </c15:formulaRef>
                      </c:ext>
                    </c:extLst>
                    <c:strCache>
                      <c:ptCount val="1"/>
                      <c:pt idx="0">
                        <c:v>India</c:v>
                      </c:pt>
                    </c:strCache>
                  </c:strRef>
                </c:tx>
                <c:spPr>
                  <a:ln w="28575" cap="rnd">
                    <a:solidFill>
                      <a:schemeClr val="accent6">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&lt;$1.25'!$B$94:$C$94</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&lt;$1.25'!$B$130:$C$130</c15:sqref>
                        </c15:formulaRef>
                      </c:ext>
                    </c:extLst>
                    <c:numCache>
                      <c:formatCode>General</c:formatCode>
                      <c:ptCount val="2"/>
                      <c:pt idx="0">
                        <c:v>41.8</c:v>
                      </c:pt>
                      <c:pt idx="1">
                        <c:v>25.7</c:v>
                      </c:pt>
                    </c:numCache>
                  </c:numRef>
                </c:val>
                <c:smooth val="0"/>
                <c:extLst xmlns:c15="http://schemas.microsoft.com/office/drawing/2012/chart">
                  <c:ext xmlns:c16="http://schemas.microsoft.com/office/drawing/2014/chart" uri="{C3380CC4-5D6E-409C-BE32-E72D297353CC}">
                    <c16:uniqueId val="{00000006-3664-45D7-9D21-C12A4E6ED893}"/>
                  </c:ext>
                </c:extLst>
              </c15:ser>
            </c15:filteredLineSeries>
          </c:ext>
        </c:extLst>
      </c:lineChart>
      <c:catAx>
        <c:axId val="163395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3964320"/>
        <c:crosses val="autoZero"/>
        <c:auto val="1"/>
        <c:lblAlgn val="ctr"/>
        <c:lblOffset val="100"/>
        <c:noMultiLvlLbl val="0"/>
      </c:catAx>
      <c:valAx>
        <c:axId val="1633964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Percentage</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3959760"/>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'G3. &lt;$1.25'!$A$132</c:f>
          <c:strCache>
            <c:ptCount val="1"/>
            <c:pt idx="0">
              <c:v>G3. Poverty line (Urban)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8154446290544E-2"/>
          <c:y val="0.12752985667712799"/>
          <c:w val="0.88301379758722798"/>
          <c:h val="0.77159256087108297"/>
        </c:manualLayout>
      </c:layout>
      <c:lineChart>
        <c:grouping val="standard"/>
        <c:varyColors val="0"/>
        <c:ser>
          <c:idx val="1"/>
          <c:order val="1"/>
          <c:tx>
            <c:strRef>
              <c:f>'G3. &lt;$1.25'!$A$135</c:f>
              <c:strCache>
                <c:ptCount val="1"/>
                <c:pt idx="0">
                  <c:v>Andhra Pradesh</c:v>
                </c:pt>
              </c:strCache>
            </c:strRef>
          </c:tx>
          <c:spPr>
            <a:ln w="28575" cap="rnd">
              <a:solidFill>
                <a:schemeClr val="accent2"/>
              </a:solidFill>
              <a:round/>
            </a:ln>
            <a:effectLst/>
          </c:spPr>
          <c:marker>
            <c:symbol val="none"/>
          </c:marker>
          <c:cat>
            <c:strRef>
              <c:f>'G3. &lt;$1.25'!$B$133:$C$133</c:f>
              <c:strCache>
                <c:ptCount val="2"/>
                <c:pt idx="0">
                  <c:v>2004-05</c:v>
                </c:pt>
                <c:pt idx="1">
                  <c:v>2011-12</c:v>
                </c:pt>
              </c:strCache>
            </c:strRef>
          </c:cat>
          <c:val>
            <c:numRef>
              <c:f>'G3. &lt;$1.25'!$B$135:$C$135</c:f>
              <c:numCache>
                <c:formatCode>General</c:formatCode>
                <c:ptCount val="2"/>
                <c:pt idx="0">
                  <c:v>23.4</c:v>
                </c:pt>
                <c:pt idx="1">
                  <c:v>5.81</c:v>
                </c:pt>
              </c:numCache>
            </c:numRef>
          </c:val>
          <c:smooth val="0"/>
          <c:extLst xmlns:c15="http://schemas.microsoft.com/office/drawing/2012/chart">
            <c:ext xmlns:c16="http://schemas.microsoft.com/office/drawing/2014/chart" uri="{C3380CC4-5D6E-409C-BE32-E72D297353CC}">
              <c16:uniqueId val="{00000008-F9B5-4400-AFA8-5DCDBCD1C464}"/>
            </c:ext>
          </c:extLst>
        </c:ser>
        <c:ser>
          <c:idx val="3"/>
          <c:order val="3"/>
          <c:tx>
            <c:strRef>
              <c:f>'G3. &lt;$1.25'!$A$137</c:f>
              <c:strCache>
                <c:ptCount val="1"/>
                <c:pt idx="0">
                  <c:v>Assam</c:v>
                </c:pt>
              </c:strCache>
            </c:strRef>
          </c:tx>
          <c:spPr>
            <a:ln w="28575" cap="rnd">
              <a:solidFill>
                <a:schemeClr val="accent4"/>
              </a:solidFill>
              <a:round/>
            </a:ln>
            <a:effectLst/>
          </c:spPr>
          <c:marker>
            <c:symbol val="none"/>
          </c:marker>
          <c:cat>
            <c:strRef>
              <c:f>'G3. &lt;$1.25'!$B$133:$C$133</c:f>
              <c:strCache>
                <c:ptCount val="2"/>
                <c:pt idx="0">
                  <c:v>2004-05</c:v>
                </c:pt>
                <c:pt idx="1">
                  <c:v>2011-12</c:v>
                </c:pt>
              </c:strCache>
            </c:strRef>
          </c:cat>
          <c:val>
            <c:numRef>
              <c:f>'G3. &lt;$1.25'!$B$137:$C$137</c:f>
              <c:numCache>
                <c:formatCode>General</c:formatCode>
                <c:ptCount val="2"/>
                <c:pt idx="0">
                  <c:v>21.8</c:v>
                </c:pt>
                <c:pt idx="1">
                  <c:v>20.49</c:v>
                </c:pt>
              </c:numCache>
            </c:numRef>
          </c:val>
          <c:smooth val="0"/>
          <c:extLst>
            <c:ext xmlns:c16="http://schemas.microsoft.com/office/drawing/2014/chart" uri="{C3380CC4-5D6E-409C-BE32-E72D297353CC}">
              <c16:uniqueId val="{00000001-2760-4E86-AE7E-374AB3CB1A34}"/>
            </c:ext>
          </c:extLst>
        </c:ser>
        <c:ser>
          <c:idx val="4"/>
          <c:order val="4"/>
          <c:tx>
            <c:strRef>
              <c:f>'G3. &lt;$1.25'!$A$138</c:f>
              <c:strCache>
                <c:ptCount val="1"/>
                <c:pt idx="0">
                  <c:v>Bihar</c:v>
                </c:pt>
              </c:strCache>
            </c:strRef>
          </c:tx>
          <c:spPr>
            <a:ln w="28575" cap="rnd">
              <a:solidFill>
                <a:schemeClr val="accent5"/>
              </a:solidFill>
              <a:round/>
            </a:ln>
            <a:effectLst/>
          </c:spPr>
          <c:marker>
            <c:symbol val="none"/>
          </c:marker>
          <c:cat>
            <c:strRef>
              <c:f>'G3. &lt;$1.25'!$B$133:$C$133</c:f>
              <c:strCache>
                <c:ptCount val="2"/>
                <c:pt idx="0">
                  <c:v>2004-05</c:v>
                </c:pt>
                <c:pt idx="1">
                  <c:v>2011-12</c:v>
                </c:pt>
              </c:strCache>
            </c:strRef>
          </c:cat>
          <c:val>
            <c:numRef>
              <c:f>'G3. &lt;$1.25'!$B$138:$C$138</c:f>
              <c:numCache>
                <c:formatCode>General</c:formatCode>
                <c:ptCount val="2"/>
                <c:pt idx="0">
                  <c:v>43.7</c:v>
                </c:pt>
                <c:pt idx="1">
                  <c:v>31.23</c:v>
                </c:pt>
              </c:numCache>
            </c:numRef>
          </c:val>
          <c:smooth val="0"/>
          <c:extLst>
            <c:ext xmlns:c16="http://schemas.microsoft.com/office/drawing/2014/chart" uri="{C3380CC4-5D6E-409C-BE32-E72D297353CC}">
              <c16:uniqueId val="{00000002-2760-4E86-AE7E-374AB3CB1A34}"/>
            </c:ext>
          </c:extLst>
        </c:ser>
        <c:ser>
          <c:idx val="17"/>
          <c:order val="17"/>
          <c:tx>
            <c:strRef>
              <c:f>'G3. &lt;$1.25'!$A$151</c:f>
              <c:strCache>
                <c:ptCount val="1"/>
                <c:pt idx="0">
                  <c:v>Kerala</c:v>
                </c:pt>
              </c:strCache>
            </c:strRef>
          </c:tx>
          <c:spPr>
            <a:ln w="28575" cap="rnd">
              <a:solidFill>
                <a:schemeClr val="accent6">
                  <a:lumMod val="80000"/>
                  <a:lumOff val="20000"/>
                </a:schemeClr>
              </a:solidFill>
              <a:round/>
            </a:ln>
            <a:effectLst/>
          </c:spPr>
          <c:marker>
            <c:symbol val="none"/>
          </c:marker>
          <c:cat>
            <c:strRef>
              <c:f>'G3. &lt;$1.25'!$B$133:$C$133</c:f>
              <c:strCache>
                <c:ptCount val="2"/>
                <c:pt idx="0">
                  <c:v>2004-05</c:v>
                </c:pt>
                <c:pt idx="1">
                  <c:v>2011-12</c:v>
                </c:pt>
              </c:strCache>
            </c:strRef>
          </c:cat>
          <c:val>
            <c:numRef>
              <c:f>'G3. &lt;$1.25'!$B$151:$C$151</c:f>
              <c:numCache>
                <c:formatCode>General</c:formatCode>
                <c:ptCount val="2"/>
                <c:pt idx="0">
                  <c:v>18.399999999999999</c:v>
                </c:pt>
                <c:pt idx="1">
                  <c:v>4.97</c:v>
                </c:pt>
              </c:numCache>
            </c:numRef>
          </c:val>
          <c:smooth val="0"/>
          <c:extLst>
            <c:ext xmlns:c16="http://schemas.microsoft.com/office/drawing/2014/chart" uri="{C3380CC4-5D6E-409C-BE32-E72D297353CC}">
              <c16:uniqueId val="{0000000F-2760-4E86-AE7E-374AB3CB1A34}"/>
            </c:ext>
          </c:extLst>
        </c:ser>
        <c:ser>
          <c:idx val="28"/>
          <c:order val="28"/>
          <c:tx>
            <c:strRef>
              <c:f>'G3. &lt;$1.25'!$A$162</c:f>
              <c:strCache>
                <c:ptCount val="1"/>
                <c:pt idx="0">
                  <c:v>Rajasthan</c:v>
                </c:pt>
              </c:strCache>
            </c:strRef>
          </c:tx>
          <c:spPr>
            <a:ln w="28575" cap="rnd">
              <a:solidFill>
                <a:schemeClr val="accent5">
                  <a:lumMod val="60000"/>
                  <a:lumOff val="40000"/>
                </a:schemeClr>
              </a:solidFill>
              <a:round/>
            </a:ln>
            <a:effectLst/>
          </c:spPr>
          <c:marker>
            <c:symbol val="none"/>
          </c:marker>
          <c:cat>
            <c:strRef>
              <c:f>'G3. &lt;$1.25'!$B$133:$C$133</c:f>
              <c:strCache>
                <c:ptCount val="2"/>
                <c:pt idx="0">
                  <c:v>2004-05</c:v>
                </c:pt>
                <c:pt idx="1">
                  <c:v>2011-12</c:v>
                </c:pt>
              </c:strCache>
            </c:strRef>
          </c:cat>
          <c:val>
            <c:numRef>
              <c:f>'G3. &lt;$1.25'!$B$162:$C$162</c:f>
              <c:numCache>
                <c:formatCode>General</c:formatCode>
                <c:ptCount val="2"/>
                <c:pt idx="0">
                  <c:v>29.7</c:v>
                </c:pt>
                <c:pt idx="1">
                  <c:v>10.69</c:v>
                </c:pt>
              </c:numCache>
            </c:numRef>
          </c:val>
          <c:smooth val="0"/>
          <c:extLst>
            <c:ext xmlns:c16="http://schemas.microsoft.com/office/drawing/2014/chart" uri="{C3380CC4-5D6E-409C-BE32-E72D297353CC}">
              <c16:uniqueId val="{0000001A-2760-4E86-AE7E-374AB3CB1A34}"/>
            </c:ext>
          </c:extLst>
        </c:ser>
        <c:dLbls>
          <c:showLegendKey val="0"/>
          <c:showVal val="0"/>
          <c:showCatName val="0"/>
          <c:showSerName val="0"/>
          <c:showPercent val="0"/>
          <c:showBubbleSize val="0"/>
        </c:dLbls>
        <c:smooth val="0"/>
        <c:axId val="1634322960"/>
        <c:axId val="1634327520"/>
        <c:extLst>
          <c:ext xmlns:c15="http://schemas.microsoft.com/office/drawing/2012/chart" uri="{02D57815-91ED-43cb-92C2-25804820EDAC}">
            <c15:filteredLineSeries>
              <c15:ser>
                <c:idx val="0"/>
                <c:order val="0"/>
                <c:tx>
                  <c:strRef>
                    <c:extLst>
                      <c:ext uri="{02D57815-91ED-43cb-92C2-25804820EDAC}">
                        <c15:formulaRef>
                          <c15:sqref>'G3. &lt;$1.25'!$A$134</c15:sqref>
                        </c15:formulaRef>
                      </c:ext>
                    </c:extLst>
                    <c:strCache>
                      <c:ptCount val="1"/>
                      <c:pt idx="0">
                        <c:v>Andaman and Nicobar Islands</c:v>
                      </c:pt>
                    </c:strCache>
                  </c:strRef>
                </c:tx>
                <c:spPr>
                  <a:ln w="28575" cap="rnd">
                    <a:solidFill>
                      <a:schemeClr val="accent1"/>
                    </a:solidFill>
                    <a:round/>
                  </a:ln>
                  <a:effectLst/>
                </c:spPr>
                <c:marker>
                  <c:symbol val="none"/>
                </c:marker>
                <c:cat>
                  <c:strRef>
                    <c:extLst>
                      <c:ext uri="{02D57815-91ED-43cb-92C2-25804820EDAC}">
                        <c15:formulaRef>
                          <c15:sqref>'G3. &lt;$1.25'!$B$133:$C$133</c15:sqref>
                        </c15:formulaRef>
                      </c:ext>
                    </c:extLst>
                    <c:strCache>
                      <c:ptCount val="2"/>
                      <c:pt idx="0">
                        <c:v>2004-05</c:v>
                      </c:pt>
                      <c:pt idx="1">
                        <c:v>2011-12</c:v>
                      </c:pt>
                    </c:strCache>
                  </c:strRef>
                </c:cat>
                <c:val>
                  <c:numRef>
                    <c:extLst>
                      <c:ext uri="{02D57815-91ED-43cb-92C2-25804820EDAC}">
                        <c15:formulaRef>
                          <c15:sqref>'G3. &lt;$1.25'!$B$134:$C$134</c15:sqref>
                        </c15:formulaRef>
                      </c:ext>
                    </c:extLst>
                    <c:numCache>
                      <c:formatCode>General</c:formatCode>
                      <c:ptCount val="2"/>
                    </c:numCache>
                  </c:numRef>
                </c:val>
                <c:smooth val="0"/>
                <c:extLst>
                  <c:ext xmlns:c16="http://schemas.microsoft.com/office/drawing/2014/chart" uri="{C3380CC4-5D6E-409C-BE32-E72D297353CC}">
                    <c16:uniqueId val="{00000007-F9B5-4400-AFA8-5DCDBCD1C46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'G3. &lt;$1.25'!$A$136</c15:sqref>
                        </c15:formulaRef>
                      </c:ext>
                    </c:extLst>
                    <c:strCache>
                      <c:ptCount val="1"/>
                      <c:pt idx="0">
                        <c:v>Arunachal Pradesh</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&lt;$1.25'!$B$136:$C$136</c15:sqref>
                        </c15:formulaRef>
                      </c:ext>
                    </c:extLst>
                    <c:numCache>
                      <c:formatCode>General</c:formatCode>
                      <c:ptCount val="2"/>
                      <c:pt idx="0">
                        <c:v>23.5</c:v>
                      </c:pt>
                      <c:pt idx="1">
                        <c:v>20.329999999999998</c:v>
                      </c:pt>
                    </c:numCache>
                  </c:numRef>
                </c:val>
                <c:smooth val="0"/>
                <c:extLst xmlns:c15="http://schemas.microsoft.com/office/drawing/2012/chart">
                  <c:ext xmlns:c16="http://schemas.microsoft.com/office/drawing/2014/chart" uri="{C3380CC4-5D6E-409C-BE32-E72D297353CC}">
                    <c16:uniqueId val="{00000000-2760-4E86-AE7E-374AB3CB1A3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'G3. &lt;$1.25'!$A$139</c15:sqref>
                        </c15:formulaRef>
                      </c:ext>
                    </c:extLst>
                    <c:strCache>
                      <c:ptCount val="1"/>
                      <c:pt idx="0">
                        <c:v>Chandigarh</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&lt;$1.25'!$B$139:$C$139</c15:sqref>
                        </c15:formulaRef>
                      </c:ext>
                    </c:extLst>
                    <c:numCache>
                      <c:formatCode>General</c:formatCode>
                      <c:ptCount val="2"/>
                      <c:pt idx="1">
                        <c:v>22.31</c:v>
                      </c:pt>
                    </c:numCache>
                  </c:numRef>
                </c:val>
                <c:smooth val="0"/>
                <c:extLst xmlns:c15="http://schemas.microsoft.com/office/drawing/2012/chart">
                  <c:ext xmlns:c16="http://schemas.microsoft.com/office/drawing/2014/chart" uri="{C3380CC4-5D6E-409C-BE32-E72D297353CC}">
                    <c16:uniqueId val="{00000003-2760-4E86-AE7E-374AB3CB1A3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'G3. &lt;$1.25'!$A$140</c15:sqref>
                        </c15:formulaRef>
                      </c:ext>
                    </c:extLst>
                    <c:strCache>
                      <c:ptCount val="1"/>
                      <c:pt idx="0">
                        <c:v>Chhattisgarh</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&lt;$1.25'!$B$140:$C$140</c15:sqref>
                        </c15:formulaRef>
                      </c:ext>
                    </c:extLst>
                    <c:numCache>
                      <c:formatCode>General</c:formatCode>
                      <c:ptCount val="2"/>
                      <c:pt idx="0">
                        <c:v>28.4</c:v>
                      </c:pt>
                      <c:pt idx="1">
                        <c:v>24.75</c:v>
                      </c:pt>
                    </c:numCache>
                  </c:numRef>
                </c:val>
                <c:smooth val="0"/>
                <c:extLst xmlns:c15="http://schemas.microsoft.com/office/drawing/2012/chart">
                  <c:ext xmlns:c16="http://schemas.microsoft.com/office/drawing/2014/chart" uri="{C3380CC4-5D6E-409C-BE32-E72D297353CC}">
                    <c16:uniqueId val="{00000004-2760-4E86-AE7E-374AB3CB1A3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'G3. &lt;$1.25'!$A$141</c15:sqref>
                        </c15:formulaRef>
                      </c:ext>
                    </c:extLst>
                    <c:strCache>
                      <c:ptCount val="1"/>
                      <c:pt idx="0">
                        <c:v>Dadra and Nagar Haveli</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&lt;$1.25'!$B$141:$C$141</c15:sqref>
                        </c15:formulaRef>
                      </c:ext>
                    </c:extLst>
                    <c:numCache>
                      <c:formatCode>General</c:formatCode>
                      <c:ptCount val="2"/>
                      <c:pt idx="1">
                        <c:v>15.38</c:v>
                      </c:pt>
                    </c:numCache>
                  </c:numRef>
                </c:val>
                <c:smooth val="0"/>
                <c:extLst xmlns:c15="http://schemas.microsoft.com/office/drawing/2012/chart">
                  <c:ext xmlns:c16="http://schemas.microsoft.com/office/drawing/2014/chart" uri="{C3380CC4-5D6E-409C-BE32-E72D297353CC}">
                    <c16:uniqueId val="{00000005-2760-4E86-AE7E-374AB3CB1A3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'G3. &lt;$1.25'!$A$142</c15:sqref>
                        </c15:formulaRef>
                      </c:ext>
                    </c:extLst>
                    <c:strCache>
                      <c:ptCount val="1"/>
                      <c:pt idx="0">
                        <c:v>Daman and Diu</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&lt;$1.25'!$B$142:$C$142</c15:sqref>
                        </c15:formulaRef>
                      </c:ext>
                    </c:extLst>
                    <c:numCache>
                      <c:formatCode>General</c:formatCode>
                      <c:ptCount val="2"/>
                      <c:pt idx="1">
                        <c:v>12.62</c:v>
                      </c:pt>
                    </c:numCache>
                  </c:numRef>
                </c:val>
                <c:smooth val="0"/>
                <c:extLst xmlns:c15="http://schemas.microsoft.com/office/drawing/2012/chart">
                  <c:ext xmlns:c16="http://schemas.microsoft.com/office/drawing/2014/chart" uri="{C3380CC4-5D6E-409C-BE32-E72D297353CC}">
                    <c16:uniqueId val="{00000006-2760-4E86-AE7E-374AB3CB1A3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'G3. &lt;$1.25'!$A$143</c15:sqref>
                        </c15:formulaRef>
                      </c:ext>
                    </c:extLst>
                    <c:strCache>
                      <c:ptCount val="1"/>
                      <c:pt idx="0">
                        <c:v>Delhi</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&lt;$1.25'!$B$143:$C$143</c15:sqref>
                        </c15:formulaRef>
                      </c:ext>
                    </c:extLst>
                    <c:numCache>
                      <c:formatCode>General</c:formatCode>
                      <c:ptCount val="2"/>
                      <c:pt idx="0">
                        <c:v>12.9</c:v>
                      </c:pt>
                      <c:pt idx="1">
                        <c:v>9.84</c:v>
                      </c:pt>
                    </c:numCache>
                  </c:numRef>
                </c:val>
                <c:smooth val="0"/>
                <c:extLst xmlns:c15="http://schemas.microsoft.com/office/drawing/2012/chart">
                  <c:ext xmlns:c16="http://schemas.microsoft.com/office/drawing/2014/chart" uri="{C3380CC4-5D6E-409C-BE32-E72D297353CC}">
                    <c16:uniqueId val="{00000007-2760-4E86-AE7E-374AB3CB1A3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'G3. &lt;$1.25'!$A$144</c15:sqref>
                        </c15:formulaRef>
                      </c:ext>
                    </c:extLst>
                    <c:strCache>
                      <c:ptCount val="1"/>
                      <c:pt idx="0">
                        <c:v>Goa</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&lt;$1.25'!$B$144:$C$144</c15:sqref>
                        </c15:formulaRef>
                      </c:ext>
                    </c:extLst>
                    <c:numCache>
                      <c:formatCode>General</c:formatCode>
                      <c:ptCount val="2"/>
                      <c:pt idx="0">
                        <c:v>22.2</c:v>
                      </c:pt>
                      <c:pt idx="1">
                        <c:v>4.09</c:v>
                      </c:pt>
                    </c:numCache>
                  </c:numRef>
                </c:val>
                <c:smooth val="0"/>
                <c:extLst xmlns:c15="http://schemas.microsoft.com/office/drawing/2012/chart">
                  <c:ext xmlns:c16="http://schemas.microsoft.com/office/drawing/2014/chart" uri="{C3380CC4-5D6E-409C-BE32-E72D297353CC}">
                    <c16:uniqueId val="{00000008-2760-4E86-AE7E-374AB3CB1A3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'G3. &lt;$1.25'!$A$145</c15:sqref>
                        </c15:formulaRef>
                      </c:ext>
                    </c:extLst>
                    <c:strCache>
                      <c:ptCount val="1"/>
                      <c:pt idx="0">
                        <c:v>Gujarat</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&lt;$1.25'!$B$145:$C$145</c15:sqref>
                        </c15:formulaRef>
                      </c:ext>
                    </c:extLst>
                    <c:numCache>
                      <c:formatCode>General</c:formatCode>
                      <c:ptCount val="2"/>
                      <c:pt idx="0">
                        <c:v>20.100000000000001</c:v>
                      </c:pt>
                      <c:pt idx="1">
                        <c:v>10.14</c:v>
                      </c:pt>
                    </c:numCache>
                  </c:numRef>
                </c:val>
                <c:smooth val="0"/>
                <c:extLst xmlns:c15="http://schemas.microsoft.com/office/drawing/2012/chart">
                  <c:ext xmlns:c16="http://schemas.microsoft.com/office/drawing/2014/chart" uri="{C3380CC4-5D6E-409C-BE32-E72D297353CC}">
                    <c16:uniqueId val="{00000009-2760-4E86-AE7E-374AB3CB1A3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'G3. &lt;$1.25'!$A$146</c15:sqref>
                        </c15:formulaRef>
                      </c:ext>
                    </c:extLst>
                    <c:strCache>
                      <c:ptCount val="1"/>
                      <c:pt idx="0">
                        <c:v>Haryana</c:v>
                      </c:pt>
                    </c:strCache>
                  </c:strRef>
                </c:tx>
                <c:spPr>
                  <a:ln w="28575" cap="rnd">
                    <a:solidFill>
                      <a:schemeClr val="accent1">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&lt;$1.25'!$B$146:$C$146</c15:sqref>
                        </c15:formulaRef>
                      </c:ext>
                    </c:extLst>
                    <c:numCache>
                      <c:formatCode>General</c:formatCode>
                      <c:ptCount val="2"/>
                      <c:pt idx="0">
                        <c:v>22.4</c:v>
                      </c:pt>
                      <c:pt idx="1">
                        <c:v>10.28</c:v>
                      </c:pt>
                    </c:numCache>
                  </c:numRef>
                </c:val>
                <c:smooth val="0"/>
                <c:extLst xmlns:c15="http://schemas.microsoft.com/office/drawing/2012/chart">
                  <c:ext xmlns:c16="http://schemas.microsoft.com/office/drawing/2014/chart" uri="{C3380CC4-5D6E-409C-BE32-E72D297353CC}">
                    <c16:uniqueId val="{0000000A-2760-4E86-AE7E-374AB3CB1A3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'G3. &lt;$1.25'!$A$147</c15:sqref>
                        </c15:formulaRef>
                      </c:ext>
                    </c:extLst>
                    <c:strCache>
                      <c:ptCount val="1"/>
                      <c:pt idx="0">
                        <c:v>Himachal Pradesh</c:v>
                      </c:pt>
                    </c:strCache>
                  </c:strRef>
                </c:tx>
                <c:spPr>
                  <a:ln w="28575" cap="rnd">
                    <a:solidFill>
                      <a:schemeClr val="accent2">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&lt;$1.25'!$B$147:$C$147</c15:sqref>
                        </c15:formulaRef>
                      </c:ext>
                    </c:extLst>
                    <c:numCache>
                      <c:formatCode>General</c:formatCode>
                      <c:ptCount val="2"/>
                      <c:pt idx="0">
                        <c:v>4.5999999999999996</c:v>
                      </c:pt>
                      <c:pt idx="1">
                        <c:v>4.33</c:v>
                      </c:pt>
                    </c:numCache>
                  </c:numRef>
                </c:val>
                <c:smooth val="0"/>
                <c:extLst xmlns:c15="http://schemas.microsoft.com/office/drawing/2012/chart">
                  <c:ext xmlns:c16="http://schemas.microsoft.com/office/drawing/2014/chart" uri="{C3380CC4-5D6E-409C-BE32-E72D297353CC}">
                    <c16:uniqueId val="{0000000B-2760-4E86-AE7E-374AB3CB1A3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'G3. &lt;$1.25'!$A$148</c15:sqref>
                        </c15:formulaRef>
                      </c:ext>
                    </c:extLst>
                    <c:strCache>
                      <c:ptCount val="1"/>
                      <c:pt idx="0">
                        <c:v>Jammu and Kashmir</c:v>
                      </c:pt>
                    </c:strCache>
                  </c:strRef>
                </c:tx>
                <c:spPr>
                  <a:ln w="28575" cap="rnd">
                    <a:solidFill>
                      <a:schemeClr val="accent3">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&lt;$1.25'!$B$148:$C$148</c15:sqref>
                        </c15:formulaRef>
                      </c:ext>
                    </c:extLst>
                    <c:numCache>
                      <c:formatCode>General</c:formatCode>
                      <c:ptCount val="2"/>
                      <c:pt idx="0">
                        <c:v>10.4</c:v>
                      </c:pt>
                      <c:pt idx="1">
                        <c:v>7.2</c:v>
                      </c:pt>
                    </c:numCache>
                  </c:numRef>
                </c:val>
                <c:smooth val="0"/>
                <c:extLst xmlns:c15="http://schemas.microsoft.com/office/drawing/2012/chart">
                  <c:ext xmlns:c16="http://schemas.microsoft.com/office/drawing/2014/chart" uri="{C3380CC4-5D6E-409C-BE32-E72D297353CC}">
                    <c16:uniqueId val="{0000000C-2760-4E86-AE7E-374AB3CB1A3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'G3. &lt;$1.25'!$A$149</c15:sqref>
                        </c15:formulaRef>
                      </c:ext>
                    </c:extLst>
                    <c:strCache>
                      <c:ptCount val="1"/>
                      <c:pt idx="0">
                        <c:v>Jharkhand</c:v>
                      </c:pt>
                    </c:strCache>
                  </c:strRef>
                </c:tx>
                <c:spPr>
                  <a:ln w="28575" cap="rnd">
                    <a:solidFill>
                      <a:schemeClr val="accent4">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&lt;$1.25'!$B$149:$C$149</c15:sqref>
                        </c15:formulaRef>
                      </c:ext>
                    </c:extLst>
                    <c:numCache>
                      <c:formatCode>General</c:formatCode>
                      <c:ptCount val="2"/>
                      <c:pt idx="0">
                        <c:v>23.8</c:v>
                      </c:pt>
                      <c:pt idx="1">
                        <c:v>24.83</c:v>
                      </c:pt>
                    </c:numCache>
                  </c:numRef>
                </c:val>
                <c:smooth val="0"/>
                <c:extLst xmlns:c15="http://schemas.microsoft.com/office/drawing/2012/chart">
                  <c:ext xmlns:c16="http://schemas.microsoft.com/office/drawing/2014/chart" uri="{C3380CC4-5D6E-409C-BE32-E72D297353CC}">
                    <c16:uniqueId val="{0000000D-2760-4E86-AE7E-374AB3CB1A3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'G3. &lt;$1.25'!$A$150</c15:sqref>
                        </c15:formulaRef>
                      </c:ext>
                    </c:extLst>
                    <c:strCache>
                      <c:ptCount val="1"/>
                      <c:pt idx="0">
                        <c:v>Karnataka</c:v>
                      </c:pt>
                    </c:strCache>
                  </c:strRef>
                </c:tx>
                <c:spPr>
                  <a:ln w="28575" cap="rnd">
                    <a:solidFill>
                      <a:schemeClr val="accent5">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&lt;$1.25'!$B$150:$C$150</c15:sqref>
                        </c15:formulaRef>
                      </c:ext>
                    </c:extLst>
                    <c:numCache>
                      <c:formatCode>General</c:formatCode>
                      <c:ptCount val="2"/>
                      <c:pt idx="0">
                        <c:v>25.9</c:v>
                      </c:pt>
                      <c:pt idx="1">
                        <c:v>15.25</c:v>
                      </c:pt>
                    </c:numCache>
                  </c:numRef>
                </c:val>
                <c:smooth val="0"/>
                <c:extLst xmlns:c15="http://schemas.microsoft.com/office/drawing/2012/chart">
                  <c:ext xmlns:c16="http://schemas.microsoft.com/office/drawing/2014/chart" uri="{C3380CC4-5D6E-409C-BE32-E72D297353CC}">
                    <c16:uniqueId val="{0000000E-2760-4E86-AE7E-374AB3CB1A34}"/>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'G3. &lt;$1.25'!$A$152</c15:sqref>
                        </c15:formulaRef>
                      </c:ext>
                    </c:extLst>
                    <c:strCache>
                      <c:ptCount val="1"/>
                      <c:pt idx="0">
                        <c:v>Lakshadweep</c:v>
                      </c:pt>
                    </c:strCache>
                  </c:strRef>
                </c:tx>
                <c:spPr>
                  <a:ln w="28575" cap="rnd">
                    <a:solidFill>
                      <a:schemeClr val="accent1">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&lt;$1.25'!$B$152:$C$152</c15:sqref>
                        </c15:formulaRef>
                      </c:ext>
                    </c:extLst>
                    <c:numCache>
                      <c:formatCode>General</c:formatCode>
                      <c:ptCount val="2"/>
                      <c:pt idx="1">
                        <c:v>3.44</c:v>
                      </c:pt>
                    </c:numCache>
                  </c:numRef>
                </c:val>
                <c:smooth val="0"/>
                <c:extLst xmlns:c15="http://schemas.microsoft.com/office/drawing/2012/chart">
                  <c:ext xmlns:c16="http://schemas.microsoft.com/office/drawing/2014/chart" uri="{C3380CC4-5D6E-409C-BE32-E72D297353CC}">
                    <c16:uniqueId val="{00000010-2760-4E86-AE7E-374AB3CB1A34}"/>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'G3. &lt;$1.25'!$A$153</c15:sqref>
                        </c15:formulaRef>
                      </c:ext>
                    </c:extLst>
                    <c:strCache>
                      <c:ptCount val="1"/>
                      <c:pt idx="0">
                        <c:v>Madhya Pradesh</c:v>
                      </c:pt>
                    </c:strCache>
                  </c:strRef>
                </c:tx>
                <c:spPr>
                  <a:ln w="28575" cap="rnd">
                    <a:solidFill>
                      <a:schemeClr val="accent2">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&lt;$1.25'!$B$153:$C$153</c15:sqref>
                        </c15:formulaRef>
                      </c:ext>
                    </c:extLst>
                    <c:numCache>
                      <c:formatCode>General</c:formatCode>
                      <c:ptCount val="2"/>
                      <c:pt idx="0">
                        <c:v>35.1</c:v>
                      </c:pt>
                      <c:pt idx="1">
                        <c:v>21</c:v>
                      </c:pt>
                    </c:numCache>
                  </c:numRef>
                </c:val>
                <c:smooth val="0"/>
                <c:extLst xmlns:c15="http://schemas.microsoft.com/office/drawing/2012/chart">
                  <c:ext xmlns:c16="http://schemas.microsoft.com/office/drawing/2014/chart" uri="{C3380CC4-5D6E-409C-BE32-E72D297353CC}">
                    <c16:uniqueId val="{00000011-2760-4E86-AE7E-374AB3CB1A34}"/>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'G3. &lt;$1.25'!$A$154</c15:sqref>
                        </c15:formulaRef>
                      </c:ext>
                    </c:extLst>
                    <c:strCache>
                      <c:ptCount val="1"/>
                      <c:pt idx="0">
                        <c:v>Maharashtra</c:v>
                      </c:pt>
                    </c:strCache>
                  </c:strRef>
                </c:tx>
                <c:spPr>
                  <a:ln w="28575" cap="rnd">
                    <a:solidFill>
                      <a:schemeClr val="accent3">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&lt;$1.25'!$B$154:$C$154</c15:sqref>
                        </c15:formulaRef>
                      </c:ext>
                    </c:extLst>
                    <c:numCache>
                      <c:formatCode>General</c:formatCode>
                      <c:ptCount val="2"/>
                      <c:pt idx="0">
                        <c:v>25.6</c:v>
                      </c:pt>
                      <c:pt idx="1">
                        <c:v>9.1199999999999992</c:v>
                      </c:pt>
                    </c:numCache>
                  </c:numRef>
                </c:val>
                <c:smooth val="0"/>
                <c:extLst xmlns:c15="http://schemas.microsoft.com/office/drawing/2012/chart">
                  <c:ext xmlns:c16="http://schemas.microsoft.com/office/drawing/2014/chart" uri="{C3380CC4-5D6E-409C-BE32-E72D297353CC}">
                    <c16:uniqueId val="{00000012-2760-4E86-AE7E-374AB3CB1A3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'G3. &lt;$1.25'!$A$155</c15:sqref>
                        </c15:formulaRef>
                      </c:ext>
                    </c:extLst>
                    <c:strCache>
                      <c:ptCount val="1"/>
                      <c:pt idx="0">
                        <c:v>Manipur</c:v>
                      </c:pt>
                    </c:strCache>
                  </c:strRef>
                </c:tx>
                <c:spPr>
                  <a:ln w="28575" cap="rnd">
                    <a:solidFill>
                      <a:schemeClr val="accent4">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&lt;$1.25'!$B$155:$C$155</c15:sqref>
                        </c15:formulaRef>
                      </c:ext>
                    </c:extLst>
                    <c:numCache>
                      <c:formatCode>General</c:formatCode>
                      <c:ptCount val="2"/>
                      <c:pt idx="0">
                        <c:v>34.5</c:v>
                      </c:pt>
                      <c:pt idx="1">
                        <c:v>32.590000000000003</c:v>
                      </c:pt>
                    </c:numCache>
                  </c:numRef>
                </c:val>
                <c:smooth val="0"/>
                <c:extLst xmlns:c15="http://schemas.microsoft.com/office/drawing/2012/chart">
                  <c:ext xmlns:c16="http://schemas.microsoft.com/office/drawing/2014/chart" uri="{C3380CC4-5D6E-409C-BE32-E72D297353CC}">
                    <c16:uniqueId val="{00000013-2760-4E86-AE7E-374AB3CB1A3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'G3. &lt;$1.25'!$A$156</c15:sqref>
                        </c15:formulaRef>
                      </c:ext>
                    </c:extLst>
                    <c:strCache>
                      <c:ptCount val="1"/>
                      <c:pt idx="0">
                        <c:v>Meghalaya</c:v>
                      </c:pt>
                    </c:strCache>
                  </c:strRef>
                </c:tx>
                <c:spPr>
                  <a:ln w="28575" cap="rnd">
                    <a:solidFill>
                      <a:schemeClr val="accent5">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&lt;$1.25'!$B$156:$C$156</c15:sqref>
                        </c15:formulaRef>
                      </c:ext>
                    </c:extLst>
                    <c:numCache>
                      <c:formatCode>General</c:formatCode>
                      <c:ptCount val="2"/>
                      <c:pt idx="0">
                        <c:v>24.7</c:v>
                      </c:pt>
                      <c:pt idx="1">
                        <c:v>9.26</c:v>
                      </c:pt>
                    </c:numCache>
                  </c:numRef>
                </c:val>
                <c:smooth val="0"/>
                <c:extLst xmlns:c15="http://schemas.microsoft.com/office/drawing/2012/chart">
                  <c:ext xmlns:c16="http://schemas.microsoft.com/office/drawing/2014/chart" uri="{C3380CC4-5D6E-409C-BE32-E72D297353CC}">
                    <c16:uniqueId val="{00000014-2760-4E86-AE7E-374AB3CB1A3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'G3. &lt;$1.25'!$A$157</c15:sqref>
                        </c15:formulaRef>
                      </c:ext>
                    </c:extLst>
                    <c:strCache>
                      <c:ptCount val="1"/>
                      <c:pt idx="0">
                        <c:v>Mizoram</c:v>
                      </c:pt>
                    </c:strCache>
                  </c:strRef>
                </c:tx>
                <c:spPr>
                  <a:ln w="28575" cap="rnd">
                    <a:solidFill>
                      <a:schemeClr val="accent6">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&lt;$1.25'!$B$157:$C$157</c15:sqref>
                        </c15:formulaRef>
                      </c:ext>
                    </c:extLst>
                    <c:numCache>
                      <c:formatCode>General</c:formatCode>
                      <c:ptCount val="2"/>
                      <c:pt idx="0">
                        <c:v>7.9</c:v>
                      </c:pt>
                      <c:pt idx="1">
                        <c:v>6.36</c:v>
                      </c:pt>
                    </c:numCache>
                  </c:numRef>
                </c:val>
                <c:smooth val="0"/>
                <c:extLst xmlns:c15="http://schemas.microsoft.com/office/drawing/2012/chart">
                  <c:ext xmlns:c16="http://schemas.microsoft.com/office/drawing/2014/chart" uri="{C3380CC4-5D6E-409C-BE32-E72D297353CC}">
                    <c16:uniqueId val="{00000015-2760-4E86-AE7E-374AB3CB1A3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'G3. &lt;$1.25'!$A$158</c15:sqref>
                        </c15:formulaRef>
                      </c:ext>
                    </c:extLst>
                    <c:strCache>
                      <c:ptCount val="1"/>
                      <c:pt idx="0">
                        <c:v>Nagaland</c:v>
                      </c:pt>
                    </c:strCache>
                  </c:strRef>
                </c:tx>
                <c:spPr>
                  <a:ln w="28575" cap="rnd">
                    <a:solidFill>
                      <a:schemeClr val="accent1">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&lt;$1.25'!$B$158:$C$158</c15:sqref>
                        </c15:formulaRef>
                      </c:ext>
                    </c:extLst>
                    <c:numCache>
                      <c:formatCode>General</c:formatCode>
                      <c:ptCount val="2"/>
                      <c:pt idx="0">
                        <c:v>4.3</c:v>
                      </c:pt>
                      <c:pt idx="1">
                        <c:v>16.48</c:v>
                      </c:pt>
                    </c:numCache>
                  </c:numRef>
                </c:val>
                <c:smooth val="0"/>
                <c:extLst xmlns:c15="http://schemas.microsoft.com/office/drawing/2012/chart">
                  <c:ext xmlns:c16="http://schemas.microsoft.com/office/drawing/2014/chart" uri="{C3380CC4-5D6E-409C-BE32-E72D297353CC}">
                    <c16:uniqueId val="{00000016-2760-4E86-AE7E-374AB3CB1A3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'G3. &lt;$1.25'!$A$159</c15:sqref>
                        </c15:formulaRef>
                      </c:ext>
                    </c:extLst>
                    <c:strCache>
                      <c:ptCount val="1"/>
                      <c:pt idx="0">
                        <c:v>Odisha</c:v>
                      </c:pt>
                    </c:strCache>
                  </c:strRef>
                </c:tx>
                <c:spPr>
                  <a:ln w="28575" cap="rnd">
                    <a:solidFill>
                      <a:schemeClr val="accent2">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&lt;$1.25'!$B$159:$C$159</c15:sqref>
                        </c15:formulaRef>
                      </c:ext>
                    </c:extLst>
                    <c:numCache>
                      <c:formatCode>General</c:formatCode>
                      <c:ptCount val="2"/>
                      <c:pt idx="0">
                        <c:v>37.6</c:v>
                      </c:pt>
                      <c:pt idx="1">
                        <c:v>17.29</c:v>
                      </c:pt>
                    </c:numCache>
                  </c:numRef>
                </c:val>
                <c:smooth val="0"/>
                <c:extLst xmlns:c15="http://schemas.microsoft.com/office/drawing/2012/chart">
                  <c:ext xmlns:c16="http://schemas.microsoft.com/office/drawing/2014/chart" uri="{C3380CC4-5D6E-409C-BE32-E72D297353CC}">
                    <c16:uniqueId val="{00000017-2760-4E86-AE7E-374AB3CB1A3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'G3. &lt;$1.25'!$A$160</c15:sqref>
                        </c15:formulaRef>
                      </c:ext>
                    </c:extLst>
                    <c:strCache>
                      <c:ptCount val="1"/>
                      <c:pt idx="0">
                        <c:v>Puducherry</c:v>
                      </c:pt>
                    </c:strCache>
                  </c:strRef>
                </c:tx>
                <c:spPr>
                  <a:ln w="28575" cap="rnd">
                    <a:solidFill>
                      <a:schemeClr val="accent3">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&lt;$1.25'!$B$160:$C$160</c15:sqref>
                        </c15:formulaRef>
                      </c:ext>
                    </c:extLst>
                    <c:numCache>
                      <c:formatCode>General</c:formatCode>
                      <c:ptCount val="2"/>
                      <c:pt idx="0">
                        <c:v>9.9</c:v>
                      </c:pt>
                      <c:pt idx="1">
                        <c:v>6.3</c:v>
                      </c:pt>
                    </c:numCache>
                  </c:numRef>
                </c:val>
                <c:smooth val="0"/>
                <c:extLst xmlns:c15="http://schemas.microsoft.com/office/drawing/2012/chart">
                  <c:ext xmlns:c16="http://schemas.microsoft.com/office/drawing/2014/chart" uri="{C3380CC4-5D6E-409C-BE32-E72D297353CC}">
                    <c16:uniqueId val="{00000018-2760-4E86-AE7E-374AB3CB1A3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'G3. &lt;$1.25'!$A$161</c15:sqref>
                        </c15:formulaRef>
                      </c:ext>
                    </c:extLst>
                    <c:strCache>
                      <c:ptCount val="1"/>
                      <c:pt idx="0">
                        <c:v>Punjab</c:v>
                      </c:pt>
                    </c:strCache>
                  </c:strRef>
                </c:tx>
                <c:spPr>
                  <a:ln w="28575" cap="rnd">
                    <a:solidFill>
                      <a:schemeClr val="accent4">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&lt;$1.25'!$B$161:$C$161</c15:sqref>
                        </c15:formulaRef>
                      </c:ext>
                    </c:extLst>
                    <c:numCache>
                      <c:formatCode>General</c:formatCode>
                      <c:ptCount val="2"/>
                      <c:pt idx="0">
                        <c:v>18.7</c:v>
                      </c:pt>
                      <c:pt idx="1">
                        <c:v>9.24</c:v>
                      </c:pt>
                    </c:numCache>
                  </c:numRef>
                </c:val>
                <c:smooth val="0"/>
                <c:extLst xmlns:c15="http://schemas.microsoft.com/office/drawing/2012/chart">
                  <c:ext xmlns:c16="http://schemas.microsoft.com/office/drawing/2014/chart" uri="{C3380CC4-5D6E-409C-BE32-E72D297353CC}">
                    <c16:uniqueId val="{00000019-2760-4E86-AE7E-374AB3CB1A3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'G3. &lt;$1.25'!$A$163</c15:sqref>
                        </c15:formulaRef>
                      </c:ext>
                    </c:extLst>
                    <c:strCache>
                      <c:ptCount val="1"/>
                      <c:pt idx="0">
                        <c:v>Sikkim</c:v>
                      </c:pt>
                    </c:strCache>
                  </c:strRef>
                </c:tx>
                <c:spPr>
                  <a:ln w="28575" cap="rnd">
                    <a:solidFill>
                      <a:schemeClr val="accent6">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&lt;$1.25'!$B$163:$C$163</c15:sqref>
                        </c15:formulaRef>
                      </c:ext>
                    </c:extLst>
                    <c:numCache>
                      <c:formatCode>General</c:formatCode>
                      <c:ptCount val="2"/>
                      <c:pt idx="0">
                        <c:v>25.9</c:v>
                      </c:pt>
                      <c:pt idx="1">
                        <c:v>3.66</c:v>
                      </c:pt>
                    </c:numCache>
                  </c:numRef>
                </c:val>
                <c:smooth val="0"/>
                <c:extLst xmlns:c15="http://schemas.microsoft.com/office/drawing/2012/chart">
                  <c:ext xmlns:c16="http://schemas.microsoft.com/office/drawing/2014/chart" uri="{C3380CC4-5D6E-409C-BE32-E72D297353CC}">
                    <c16:uniqueId val="{0000001B-2760-4E86-AE7E-374AB3CB1A3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'G3. &lt;$1.25'!$A$164</c15:sqref>
                        </c15:formulaRef>
                      </c:ext>
                    </c:extLst>
                    <c:strCache>
                      <c:ptCount val="1"/>
                      <c:pt idx="0">
                        <c:v>Tamil Nadu</c:v>
                      </c:pt>
                    </c:strCache>
                  </c:strRef>
                </c:tx>
                <c:spPr>
                  <a:ln w="28575" cap="rnd">
                    <a:solidFill>
                      <a:schemeClr val="accent1">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&lt;$1.25'!$B$164:$C$164</c15:sqref>
                        </c15:formulaRef>
                      </c:ext>
                    </c:extLst>
                    <c:numCache>
                      <c:formatCode>General</c:formatCode>
                      <c:ptCount val="2"/>
                      <c:pt idx="0">
                        <c:v>19.7</c:v>
                      </c:pt>
                      <c:pt idx="1">
                        <c:v>6.54</c:v>
                      </c:pt>
                    </c:numCache>
                  </c:numRef>
                </c:val>
                <c:smooth val="0"/>
                <c:extLst xmlns:c15="http://schemas.microsoft.com/office/drawing/2012/chart">
                  <c:ext xmlns:c16="http://schemas.microsoft.com/office/drawing/2014/chart" uri="{C3380CC4-5D6E-409C-BE32-E72D297353CC}">
                    <c16:uniqueId val="{0000001C-2760-4E86-AE7E-374AB3CB1A3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'G3. &lt;$1.25'!$A$165</c15:sqref>
                        </c15:formulaRef>
                      </c:ext>
                    </c:extLst>
                    <c:strCache>
                      <c:ptCount val="1"/>
                      <c:pt idx="0">
                        <c:v>Tripura</c:v>
                      </c:pt>
                    </c:strCache>
                  </c:strRef>
                </c:tx>
                <c:spPr>
                  <a:ln w="28575" cap="rnd">
                    <a:solidFill>
                      <a:schemeClr val="accent2">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&lt;$1.25'!$B$165:$C$165</c15:sqref>
                        </c15:formulaRef>
                      </c:ext>
                    </c:extLst>
                    <c:numCache>
                      <c:formatCode>General</c:formatCode>
                      <c:ptCount val="2"/>
                      <c:pt idx="0">
                        <c:v>22.5</c:v>
                      </c:pt>
                      <c:pt idx="1">
                        <c:v>7.42</c:v>
                      </c:pt>
                    </c:numCache>
                  </c:numRef>
                </c:val>
                <c:smooth val="0"/>
                <c:extLst xmlns:c15="http://schemas.microsoft.com/office/drawing/2012/chart">
                  <c:ext xmlns:c16="http://schemas.microsoft.com/office/drawing/2014/chart" uri="{C3380CC4-5D6E-409C-BE32-E72D297353CC}">
                    <c16:uniqueId val="{0000001D-2760-4E86-AE7E-374AB3CB1A3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'G3. &lt;$1.25'!$A$166</c15:sqref>
                        </c15:formulaRef>
                      </c:ext>
                    </c:extLst>
                    <c:strCache>
                      <c:ptCount val="1"/>
                      <c:pt idx="0">
                        <c:v>Uttar Pradesh</c:v>
                      </c:pt>
                    </c:strCache>
                  </c:strRef>
                </c:tx>
                <c:spPr>
                  <a:ln w="28575" cap="rnd">
                    <a:solidFill>
                      <a:schemeClr val="accent3">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&lt;$1.25'!$B$166:$C$166</c15:sqref>
                        </c15:formulaRef>
                      </c:ext>
                    </c:extLst>
                    <c:numCache>
                      <c:formatCode>General</c:formatCode>
                      <c:ptCount val="2"/>
                      <c:pt idx="0">
                        <c:v>34.1</c:v>
                      </c:pt>
                      <c:pt idx="1">
                        <c:v>26.06</c:v>
                      </c:pt>
                    </c:numCache>
                  </c:numRef>
                </c:val>
                <c:smooth val="0"/>
                <c:extLst xmlns:c15="http://schemas.microsoft.com/office/drawing/2012/chart">
                  <c:ext xmlns:c16="http://schemas.microsoft.com/office/drawing/2014/chart" uri="{C3380CC4-5D6E-409C-BE32-E72D297353CC}">
                    <c16:uniqueId val="{0000001E-2760-4E86-AE7E-374AB3CB1A3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'G3. &lt;$1.25'!$A$167</c15:sqref>
                        </c15:formulaRef>
                      </c:ext>
                    </c:extLst>
                    <c:strCache>
                      <c:ptCount val="1"/>
                      <c:pt idx="0">
                        <c:v>Uttarakhand</c:v>
                      </c:pt>
                    </c:strCache>
                  </c:strRef>
                </c:tx>
                <c:spPr>
                  <a:ln w="28575" cap="rnd">
                    <a:solidFill>
                      <a:schemeClr val="accent4">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&lt;$1.25'!$B$167:$C$167</c15:sqref>
                        </c15:formulaRef>
                      </c:ext>
                    </c:extLst>
                    <c:numCache>
                      <c:formatCode>General</c:formatCode>
                      <c:ptCount val="2"/>
                      <c:pt idx="0">
                        <c:v>26.2</c:v>
                      </c:pt>
                      <c:pt idx="1">
                        <c:v>10.48</c:v>
                      </c:pt>
                    </c:numCache>
                  </c:numRef>
                </c:val>
                <c:smooth val="0"/>
                <c:extLst xmlns:c15="http://schemas.microsoft.com/office/drawing/2012/chart">
                  <c:ext xmlns:c16="http://schemas.microsoft.com/office/drawing/2014/chart" uri="{C3380CC4-5D6E-409C-BE32-E72D297353CC}">
                    <c16:uniqueId val="{0000001F-2760-4E86-AE7E-374AB3CB1A3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'G3. &lt;$1.25'!$A$168</c15:sqref>
                        </c15:formulaRef>
                      </c:ext>
                    </c:extLst>
                    <c:strCache>
                      <c:ptCount val="1"/>
                      <c:pt idx="0">
                        <c:v>West Bengal</c:v>
                      </c:pt>
                    </c:strCache>
                  </c:strRef>
                </c:tx>
                <c:spPr>
                  <a:ln w="28575" cap="rnd">
                    <a:solidFill>
                      <a:schemeClr val="accent5">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&lt;$1.25'!$B$168:$C$168</c15:sqref>
                        </c15:formulaRef>
                      </c:ext>
                    </c:extLst>
                    <c:numCache>
                      <c:formatCode>General</c:formatCode>
                      <c:ptCount val="2"/>
                      <c:pt idx="0">
                        <c:v>24.4</c:v>
                      </c:pt>
                      <c:pt idx="1">
                        <c:v>14.66</c:v>
                      </c:pt>
                    </c:numCache>
                  </c:numRef>
                </c:val>
                <c:smooth val="0"/>
                <c:extLst xmlns:c15="http://schemas.microsoft.com/office/drawing/2012/chart">
                  <c:ext xmlns:c16="http://schemas.microsoft.com/office/drawing/2014/chart" uri="{C3380CC4-5D6E-409C-BE32-E72D297353CC}">
                    <c16:uniqueId val="{00000020-2760-4E86-AE7E-374AB3CB1A3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'G3. &lt;$1.25'!$A$169</c15:sqref>
                        </c15:formulaRef>
                      </c:ext>
                    </c:extLst>
                    <c:strCache>
                      <c:ptCount val="1"/>
                      <c:pt idx="0">
                        <c:v>India</c:v>
                      </c:pt>
                    </c:strCache>
                  </c:strRef>
                </c:tx>
                <c:spPr>
                  <a:ln w="28575" cap="rnd">
                    <a:solidFill>
                      <a:schemeClr val="accent6">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'G3. &lt;$1.25'!$B$133:$C$133</c15:sqref>
                        </c15:formulaRef>
                      </c:ext>
                    </c:extLst>
                    <c:strCache>
                      <c:ptCount val="2"/>
                      <c:pt idx="0">
                        <c:v>2004-05</c:v>
                      </c:pt>
                      <c:pt idx="1">
                        <c:v>2011-12</c:v>
                      </c:pt>
                    </c:strCache>
                  </c:strRef>
                </c:cat>
                <c:val>
                  <c:numRef>
                    <c:extLst xmlns:c15="http://schemas.microsoft.com/office/drawing/2012/chart">
                      <c:ext xmlns:c15="http://schemas.microsoft.com/office/drawing/2012/chart" uri="{02D57815-91ED-43cb-92C2-25804820EDAC}">
                        <c15:formulaRef>
                          <c15:sqref>'G3. &lt;$1.25'!$B$169:$C$169</c15:sqref>
                        </c15:formulaRef>
                      </c:ext>
                    </c:extLst>
                    <c:numCache>
                      <c:formatCode>General</c:formatCode>
                      <c:ptCount val="2"/>
                      <c:pt idx="0">
                        <c:v>25.7</c:v>
                      </c:pt>
                      <c:pt idx="1">
                        <c:v>13.7</c:v>
                      </c:pt>
                    </c:numCache>
                  </c:numRef>
                </c:val>
                <c:smooth val="0"/>
                <c:extLst xmlns:c15="http://schemas.microsoft.com/office/drawing/2012/chart">
                  <c:ext xmlns:c16="http://schemas.microsoft.com/office/drawing/2014/chart" uri="{C3380CC4-5D6E-409C-BE32-E72D297353CC}">
                    <c16:uniqueId val="{00000021-2760-4E86-AE7E-374AB3CB1A34}"/>
                  </c:ext>
                </c:extLst>
              </c15:ser>
            </c15:filteredLineSeries>
          </c:ext>
        </c:extLst>
      </c:lineChart>
      <c:catAx>
        <c:axId val="163432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4327520"/>
        <c:crosses val="autoZero"/>
        <c:auto val="1"/>
        <c:lblAlgn val="ctr"/>
        <c:lblOffset val="100"/>
        <c:noMultiLvlLbl val="0"/>
      </c:catAx>
      <c:valAx>
        <c:axId val="1634327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Percentage</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4322960"/>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'H1. GDP-PC'!$A$139</c:f>
          <c:strCache>
            <c:ptCount val="1"/>
            <c:pt idx="0">
              <c:v>H1. Per Capita Income (At Constant 1993-1994 Prices)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2395492306581"/>
          <c:y val="0.12752985667712799"/>
          <c:w val="0.88145771870259304"/>
          <c:h val="0.75340308670443301"/>
        </c:manualLayout>
      </c:layout>
      <c:lineChart>
        <c:grouping val="standard"/>
        <c:varyColors val="0"/>
        <c:ser>
          <c:idx val="0"/>
          <c:order val="0"/>
          <c:tx>
            <c:strRef>
              <c:f>'H1. GDP-PC'!$A$142</c:f>
              <c:strCache>
                <c:ptCount val="1"/>
                <c:pt idx="0">
                  <c:v>Andhra Pradesh</c:v>
                </c:pt>
              </c:strCache>
            </c:strRef>
          </c:tx>
          <c:spPr>
            <a:ln w="28575" cap="rnd">
              <a:solidFill>
                <a:schemeClr val="accent1"/>
              </a:solidFill>
              <a:round/>
            </a:ln>
            <a:effectLst/>
          </c:spPr>
          <c:marker>
            <c:symbol val="none"/>
          </c:marker>
          <c:cat>
            <c:strRef>
              <c:f>'H1. GDP-PC'!$B$141:$L$141</c:f>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f>'H1. GDP-PC'!$B$142:$L$142</c:f>
              <c:numCache>
                <c:formatCode>General</c:formatCode>
                <c:ptCount val="11"/>
                <c:pt idx="0">
                  <c:v>7416</c:v>
                </c:pt>
                <c:pt idx="1">
                  <c:v>7711</c:v>
                </c:pt>
                <c:pt idx="2">
                  <c:v>8071</c:v>
                </c:pt>
                <c:pt idx="3">
                  <c:v>8514</c:v>
                </c:pt>
                <c:pt idx="4">
                  <c:v>8191</c:v>
                </c:pt>
                <c:pt idx="5">
                  <c:v>9144</c:v>
                </c:pt>
                <c:pt idx="6">
                  <c:v>9445</c:v>
                </c:pt>
                <c:pt idx="7">
                  <c:v>10195</c:v>
                </c:pt>
                <c:pt idx="8">
                  <c:v>10609</c:v>
                </c:pt>
                <c:pt idx="9">
                  <c:v>10634</c:v>
                </c:pt>
                <c:pt idx="10">
                  <c:v>11333</c:v>
                </c:pt>
              </c:numCache>
            </c:numRef>
          </c:val>
          <c:smooth val="0"/>
          <c:extLst xmlns:c15="http://schemas.microsoft.com/office/drawing/2012/chart">
            <c:ext xmlns:c16="http://schemas.microsoft.com/office/drawing/2014/chart" uri="{C3380CC4-5D6E-409C-BE32-E72D297353CC}">
              <c16:uniqueId val="{00000005-ACF5-462E-91C5-BFFCADCE3AA9}"/>
            </c:ext>
          </c:extLst>
        </c:ser>
        <c:ser>
          <c:idx val="2"/>
          <c:order val="2"/>
          <c:tx>
            <c:strRef>
              <c:f>'H1. GDP-PC'!$A$144</c:f>
              <c:strCache>
                <c:ptCount val="1"/>
                <c:pt idx="0">
                  <c:v>Assam</c:v>
                </c:pt>
              </c:strCache>
            </c:strRef>
          </c:tx>
          <c:spPr>
            <a:ln w="28575" cap="rnd">
              <a:solidFill>
                <a:schemeClr val="accent2"/>
              </a:solidFill>
              <a:round/>
            </a:ln>
            <a:effectLst/>
          </c:spPr>
          <c:marker>
            <c:symbol val="none"/>
          </c:marker>
          <c:cat>
            <c:strRef>
              <c:f>'H1. GDP-PC'!$B$141:$L$141</c:f>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f>'H1. GDP-PC'!$B$144:$L$144</c:f>
              <c:numCache>
                <c:formatCode>General</c:formatCode>
                <c:ptCount val="11"/>
                <c:pt idx="0">
                  <c:v>5715</c:v>
                </c:pt>
                <c:pt idx="1">
                  <c:v>5737</c:v>
                </c:pt>
                <c:pt idx="2">
                  <c:v>5760</c:v>
                </c:pt>
                <c:pt idx="3">
                  <c:v>5793</c:v>
                </c:pt>
                <c:pt idx="4">
                  <c:v>5796</c:v>
                </c:pt>
                <c:pt idx="5">
                  <c:v>5664</c:v>
                </c:pt>
                <c:pt idx="6">
                  <c:v>5785</c:v>
                </c:pt>
                <c:pt idx="7">
                  <c:v>5943</c:v>
                </c:pt>
                <c:pt idx="8">
                  <c:v>6066</c:v>
                </c:pt>
                <c:pt idx="9">
                  <c:v>6221</c:v>
                </c:pt>
                <c:pt idx="10">
                  <c:v>6520</c:v>
                </c:pt>
              </c:numCache>
            </c:numRef>
          </c:val>
          <c:smooth val="0"/>
          <c:extLst>
            <c:ext xmlns:c16="http://schemas.microsoft.com/office/drawing/2014/chart" uri="{C3380CC4-5D6E-409C-BE32-E72D297353CC}">
              <c16:uniqueId val="{00000000-ACF5-462E-91C5-BFFCADCE3AA9}"/>
            </c:ext>
          </c:extLst>
        </c:ser>
        <c:ser>
          <c:idx val="3"/>
          <c:order val="3"/>
          <c:tx>
            <c:strRef>
              <c:f>'H1. GDP-PC'!$A$145</c:f>
              <c:strCache>
                <c:ptCount val="1"/>
                <c:pt idx="0">
                  <c:v>Bihar</c:v>
                </c:pt>
              </c:strCache>
            </c:strRef>
          </c:tx>
          <c:spPr>
            <a:ln w="28575" cap="rnd">
              <a:solidFill>
                <a:schemeClr val="accent3"/>
              </a:solidFill>
              <a:round/>
            </a:ln>
            <a:effectLst/>
          </c:spPr>
          <c:marker>
            <c:symbol val="none"/>
          </c:marker>
          <c:cat>
            <c:strRef>
              <c:f>'H1. GDP-PC'!$B$141:$L$141</c:f>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f>'H1. GDP-PC'!$B$145:$L$145</c:f>
              <c:numCache>
                <c:formatCode>General</c:formatCode>
                <c:ptCount val="11"/>
                <c:pt idx="0">
                  <c:v>3037</c:v>
                </c:pt>
                <c:pt idx="1">
                  <c:v>3306</c:v>
                </c:pt>
                <c:pt idx="2">
                  <c:v>2728</c:v>
                </c:pt>
                <c:pt idx="3">
                  <c:v>3338</c:v>
                </c:pt>
                <c:pt idx="4">
                  <c:v>3100</c:v>
                </c:pt>
                <c:pt idx="5">
                  <c:v>3210</c:v>
                </c:pt>
                <c:pt idx="6">
                  <c:v>3282</c:v>
                </c:pt>
                <c:pt idx="7">
                  <c:v>3798</c:v>
                </c:pt>
                <c:pt idx="8">
                  <c:v>3342</c:v>
                </c:pt>
                <c:pt idx="9">
                  <c:v>3928</c:v>
                </c:pt>
                <c:pt idx="10">
                  <c:v>3557</c:v>
                </c:pt>
              </c:numCache>
            </c:numRef>
          </c:val>
          <c:smooth val="0"/>
          <c:extLst>
            <c:ext xmlns:c16="http://schemas.microsoft.com/office/drawing/2014/chart" uri="{C3380CC4-5D6E-409C-BE32-E72D297353CC}">
              <c16:uniqueId val="{00000001-ACF5-462E-91C5-BFFCADCE3AA9}"/>
            </c:ext>
          </c:extLst>
        </c:ser>
        <c:ser>
          <c:idx val="11"/>
          <c:order val="11"/>
          <c:tx>
            <c:strRef>
              <c:f>'H1. GDP-PC'!$A$153</c:f>
              <c:strCache>
                <c:ptCount val="1"/>
                <c:pt idx="0">
                  <c:v>Kerala</c:v>
                </c:pt>
              </c:strCache>
            </c:strRef>
          </c:tx>
          <c:spPr>
            <a:ln w="28575" cap="rnd">
              <a:solidFill>
                <a:schemeClr val="accent4"/>
              </a:solidFill>
              <a:round/>
            </a:ln>
            <a:effectLst/>
          </c:spPr>
          <c:marker>
            <c:symbol val="none"/>
          </c:marker>
          <c:cat>
            <c:strRef>
              <c:f>'H1. GDP-PC'!$B$141:$L$141</c:f>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f>'H1. GDP-PC'!$B$153:$L$153</c:f>
              <c:numCache>
                <c:formatCode>General</c:formatCode>
                <c:ptCount val="11"/>
                <c:pt idx="0">
                  <c:v>7938</c:v>
                </c:pt>
                <c:pt idx="1">
                  <c:v>8516</c:v>
                </c:pt>
                <c:pt idx="2">
                  <c:v>8748</c:v>
                </c:pt>
                <c:pt idx="3">
                  <c:v>8987</c:v>
                </c:pt>
                <c:pt idx="4">
                  <c:v>9079</c:v>
                </c:pt>
                <c:pt idx="5">
                  <c:v>9619</c:v>
                </c:pt>
                <c:pt idx="6">
                  <c:v>10178</c:v>
                </c:pt>
                <c:pt idx="7">
                  <c:v>10510</c:v>
                </c:pt>
                <c:pt idx="8">
                  <c:v>10709</c:v>
                </c:pt>
                <c:pt idx="9">
                  <c:v>11389</c:v>
                </c:pt>
                <c:pt idx="10">
                  <c:v>12109</c:v>
                </c:pt>
              </c:numCache>
            </c:numRef>
          </c:val>
          <c:smooth val="0"/>
          <c:extLst xmlns:c15="http://schemas.microsoft.com/office/drawing/2012/chart">
            <c:ext xmlns:c16="http://schemas.microsoft.com/office/drawing/2014/chart" uri="{C3380CC4-5D6E-409C-BE32-E72D297353CC}">
              <c16:uniqueId val="{00000003-ACF5-462E-91C5-BFFCADCE3AA9}"/>
            </c:ext>
          </c:extLst>
        </c:ser>
        <c:ser>
          <c:idx val="21"/>
          <c:order val="21"/>
          <c:tx>
            <c:strRef>
              <c:f>'H1. GDP-PC'!$A$163</c:f>
              <c:strCache>
                <c:ptCount val="1"/>
                <c:pt idx="0">
                  <c:v>Rajsthan</c:v>
                </c:pt>
              </c:strCache>
            </c:strRef>
          </c:tx>
          <c:spPr>
            <a:ln w="28575" cap="rnd">
              <a:solidFill>
                <a:schemeClr val="accent5"/>
              </a:solidFill>
              <a:round/>
            </a:ln>
            <a:effectLst/>
          </c:spPr>
          <c:marker>
            <c:symbol val="none"/>
          </c:marker>
          <c:cat>
            <c:strRef>
              <c:f>'H1. GDP-PC'!$B$141:$L$141</c:f>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f>'H1. GDP-PC'!$B$163:$L$163</c:f>
              <c:numCache>
                <c:formatCode>General</c:formatCode>
                <c:ptCount val="11"/>
                <c:pt idx="0">
                  <c:v>6182</c:v>
                </c:pt>
                <c:pt idx="1">
                  <c:v>7134</c:v>
                </c:pt>
                <c:pt idx="2">
                  <c:v>7218</c:v>
                </c:pt>
                <c:pt idx="3">
                  <c:v>7862</c:v>
                </c:pt>
                <c:pt idx="4">
                  <c:v>8601</c:v>
                </c:pt>
                <c:pt idx="5">
                  <c:v>8754</c:v>
                </c:pt>
                <c:pt idx="6">
                  <c:v>8555</c:v>
                </c:pt>
                <c:pt idx="7">
                  <c:v>8104</c:v>
                </c:pt>
                <c:pt idx="8">
                  <c:v>8571</c:v>
                </c:pt>
                <c:pt idx="9">
                  <c:v>7608</c:v>
                </c:pt>
                <c:pt idx="10">
                  <c:v>8571</c:v>
                </c:pt>
              </c:numCache>
            </c:numRef>
          </c:val>
          <c:smooth val="0"/>
          <c:extLst xmlns:c15="http://schemas.microsoft.com/office/drawing/2012/chart">
            <c:ext xmlns:c16="http://schemas.microsoft.com/office/drawing/2014/chart" uri="{C3380CC4-5D6E-409C-BE32-E72D297353CC}">
              <c16:uniqueId val="{00000016-ACF5-462E-91C5-BFFCADCE3AA9}"/>
            </c:ext>
          </c:extLst>
        </c:ser>
        <c:dLbls>
          <c:showLegendKey val="0"/>
          <c:showVal val="0"/>
          <c:showCatName val="0"/>
          <c:showSerName val="0"/>
          <c:showPercent val="0"/>
          <c:showBubbleSize val="0"/>
        </c:dLbls>
        <c:smooth val="0"/>
        <c:axId val="1633707552"/>
        <c:axId val="1633712128"/>
        <c:extLst>
          <c:ext xmlns:c15="http://schemas.microsoft.com/office/drawing/2012/chart" uri="{02D57815-91ED-43cb-92C2-25804820EDAC}">
            <c15:filteredLineSeries>
              <c15:ser>
                <c:idx val="1"/>
                <c:order val="1"/>
                <c:tx>
                  <c:strRef>
                    <c:extLst>
                      <c:ext uri="{02D57815-91ED-43cb-92C2-25804820EDAC}">
                        <c15:formulaRef>
                          <c15:sqref>'H1. GDP-PC'!$A$143</c15:sqref>
                        </c15:formulaRef>
                      </c:ext>
                    </c:extLst>
                    <c:strCache>
                      <c:ptCount val="1"/>
                      <c:pt idx="0">
                        <c:v>Arunchal Pradesh</c:v>
                      </c:pt>
                    </c:strCache>
                  </c:strRef>
                </c:tx>
                <c:spPr>
                  <a:ln w="28575" cap="rnd">
                    <a:solidFill>
                      <a:schemeClr val="accent2"/>
                    </a:solidFill>
                    <a:round/>
                  </a:ln>
                  <a:effectLst/>
                </c:spPr>
                <c:marker>
                  <c:symbol val="none"/>
                </c:marker>
                <c:cat>
                  <c:strRef>
                    <c:extLst>
                      <c:ex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c:ext uri="{02D57815-91ED-43cb-92C2-25804820EDAC}">
                        <c15:formulaRef>
                          <c15:sqref>'H1. GDP-PC'!$B$143:$L$143</c15:sqref>
                        </c15:formulaRef>
                      </c:ext>
                    </c:extLst>
                    <c:numCache>
                      <c:formatCode>General</c:formatCode>
                      <c:ptCount val="11"/>
                      <c:pt idx="0">
                        <c:v>8559</c:v>
                      </c:pt>
                      <c:pt idx="1">
                        <c:v>8342</c:v>
                      </c:pt>
                      <c:pt idx="2">
                        <c:v>9352</c:v>
                      </c:pt>
                      <c:pt idx="3">
                        <c:v>8590</c:v>
                      </c:pt>
                      <c:pt idx="4">
                        <c:v>8634</c:v>
                      </c:pt>
                      <c:pt idx="5">
                        <c:v>8712</c:v>
                      </c:pt>
                      <c:pt idx="6">
                        <c:v>8890</c:v>
                      </c:pt>
                      <c:pt idx="7">
                        <c:v>9153</c:v>
                      </c:pt>
                      <c:pt idx="8">
                        <c:v>9401</c:v>
                      </c:pt>
                      <c:pt idx="9">
                        <c:v>9086</c:v>
                      </c:pt>
                      <c:pt idx="10">
                        <c:v>9678</c:v>
                      </c:pt>
                    </c:numCache>
                  </c:numRef>
                </c:val>
                <c:smooth val="0"/>
                <c:extLst>
                  <c:ext xmlns:c16="http://schemas.microsoft.com/office/drawing/2014/chart" uri="{C3380CC4-5D6E-409C-BE32-E72D297353CC}">
                    <c16:uniqueId val="{00000006-ACF5-462E-91C5-BFFCADCE3AA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'H1. GDP-PC'!$A$146</c15:sqref>
                        </c15:formulaRef>
                      </c:ext>
                    </c:extLst>
                    <c:strCache>
                      <c:ptCount val="1"/>
                      <c:pt idx="0">
                        <c:v>Jharkhand</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GDP-PC'!$B$146:$L$146</c15:sqref>
                        </c15:formulaRef>
                      </c:ext>
                    </c:extLst>
                    <c:numCache>
                      <c:formatCode>General</c:formatCode>
                      <c:ptCount val="11"/>
                      <c:pt idx="0">
                        <c:v>5898</c:v>
                      </c:pt>
                      <c:pt idx="1">
                        <c:v>6050</c:v>
                      </c:pt>
                      <c:pt idx="2">
                        <c:v>6105</c:v>
                      </c:pt>
                      <c:pt idx="3">
                        <c:v>5647</c:v>
                      </c:pt>
                      <c:pt idx="4">
                        <c:v>7259</c:v>
                      </c:pt>
                      <c:pt idx="5">
                        <c:v>7762</c:v>
                      </c:pt>
                      <c:pt idx="6">
                        <c:v>7238</c:v>
                      </c:pt>
                      <c:pt idx="7">
                        <c:v>6624</c:v>
                      </c:pt>
                      <c:pt idx="8">
                        <c:v>6587</c:v>
                      </c:pt>
                      <c:pt idx="9">
                        <c:v>7614</c:v>
                      </c:pt>
                      <c:pt idx="10">
                        <c:v>8247</c:v>
                      </c:pt>
                    </c:numCache>
                  </c:numRef>
                </c:val>
                <c:smooth val="0"/>
                <c:extLst xmlns:c15="http://schemas.microsoft.com/office/drawing/2012/chart">
                  <c:ext xmlns:c16="http://schemas.microsoft.com/office/drawing/2014/chart" uri="{C3380CC4-5D6E-409C-BE32-E72D297353CC}">
                    <c16:uniqueId val="{00000007-ACF5-462E-91C5-BFFCADCE3AA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'H1. GDP-PC'!$A$147</c15:sqref>
                        </c15:formulaRef>
                      </c:ext>
                    </c:extLst>
                    <c:strCache>
                      <c:ptCount val="1"/>
                      <c:pt idx="0">
                        <c:v>Goa</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GDP-PC'!$B$147:$L$147</c15:sqref>
                        </c15:formulaRef>
                      </c:ext>
                    </c:extLst>
                    <c:numCache>
                      <c:formatCode>General</c:formatCode>
                      <c:ptCount val="11"/>
                      <c:pt idx="0">
                        <c:v>16558</c:v>
                      </c:pt>
                      <c:pt idx="1">
                        <c:v>16977</c:v>
                      </c:pt>
                      <c:pt idx="2">
                        <c:v>17929</c:v>
                      </c:pt>
                      <c:pt idx="3">
                        <c:v>20686</c:v>
                      </c:pt>
                      <c:pt idx="4">
                        <c:v>20595</c:v>
                      </c:pt>
                      <c:pt idx="5">
                        <c:v>25364</c:v>
                      </c:pt>
                      <c:pt idx="6">
                        <c:v>25371</c:v>
                      </c:pt>
                      <c:pt idx="7">
                        <c:v>26730</c:v>
                      </c:pt>
                      <c:pt idx="8">
                        <c:v>27603</c:v>
                      </c:pt>
                      <c:pt idx="9">
                        <c:v>28071</c:v>
                      </c:pt>
                    </c:numCache>
                  </c:numRef>
                </c:val>
                <c:smooth val="0"/>
                <c:extLst xmlns:c15="http://schemas.microsoft.com/office/drawing/2012/chart">
                  <c:ext xmlns:c16="http://schemas.microsoft.com/office/drawing/2014/chart" uri="{C3380CC4-5D6E-409C-BE32-E72D297353CC}">
                    <c16:uniqueId val="{00000008-ACF5-462E-91C5-BFFCADCE3AA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'H1. GDP-PC'!$A$148</c15:sqref>
                        </c15:formulaRef>
                      </c:ext>
                    </c:extLst>
                    <c:strCache>
                      <c:ptCount val="1"/>
                      <c:pt idx="0">
                        <c:v>Gujarat</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GDP-PC'!$B$148:$L$148</c15:sqref>
                        </c15:formulaRef>
                      </c:ext>
                    </c:extLst>
                    <c:numCache>
                      <c:formatCode>General</c:formatCode>
                      <c:ptCount val="11"/>
                      <c:pt idx="0">
                        <c:v>9796</c:v>
                      </c:pt>
                      <c:pt idx="1">
                        <c:v>11535</c:v>
                      </c:pt>
                      <c:pt idx="2">
                        <c:v>11649</c:v>
                      </c:pt>
                      <c:pt idx="3">
                        <c:v>13206</c:v>
                      </c:pt>
                      <c:pt idx="4">
                        <c:v>13018</c:v>
                      </c:pt>
                      <c:pt idx="5">
                        <c:v>13735</c:v>
                      </c:pt>
                      <c:pt idx="6">
                        <c:v>13298</c:v>
                      </c:pt>
                      <c:pt idx="7">
                        <c:v>12489</c:v>
                      </c:pt>
                      <c:pt idx="8">
                        <c:v>13232</c:v>
                      </c:pt>
                      <c:pt idx="9">
                        <c:v>14539</c:v>
                      </c:pt>
                      <c:pt idx="10">
                        <c:v>16779</c:v>
                      </c:pt>
                    </c:numCache>
                  </c:numRef>
                </c:val>
                <c:smooth val="0"/>
                <c:extLst xmlns:c15="http://schemas.microsoft.com/office/drawing/2012/chart">
                  <c:ext xmlns:c16="http://schemas.microsoft.com/office/drawing/2014/chart" uri="{C3380CC4-5D6E-409C-BE32-E72D297353CC}">
                    <c16:uniqueId val="{00000009-ACF5-462E-91C5-BFFCADCE3AA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'H1. GDP-PC'!$A$149</c15:sqref>
                        </c15:formulaRef>
                      </c:ext>
                    </c:extLst>
                    <c:strCache>
                      <c:ptCount val="1"/>
                      <c:pt idx="0">
                        <c:v>Haryana</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GDP-PC'!$B$149:$L$149</c15:sqref>
                        </c15:formulaRef>
                      </c:ext>
                    </c:extLst>
                    <c:numCache>
                      <c:formatCode>General</c:formatCode>
                      <c:ptCount val="11"/>
                      <c:pt idx="0">
                        <c:v>11079</c:v>
                      </c:pt>
                      <c:pt idx="1">
                        <c:v>11598</c:v>
                      </c:pt>
                      <c:pt idx="2">
                        <c:v>11545</c:v>
                      </c:pt>
                      <c:pt idx="3">
                        <c:v>12591</c:v>
                      </c:pt>
                      <c:pt idx="4">
                        <c:v>12389</c:v>
                      </c:pt>
                      <c:pt idx="5">
                        <c:v>12728</c:v>
                      </c:pt>
                      <c:pt idx="6">
                        <c:v>13308</c:v>
                      </c:pt>
                      <c:pt idx="7">
                        <c:v>13822</c:v>
                      </c:pt>
                      <c:pt idx="8">
                        <c:v>14181</c:v>
                      </c:pt>
                      <c:pt idx="9">
                        <c:v>14694</c:v>
                      </c:pt>
                      <c:pt idx="10">
                        <c:v>15721</c:v>
                      </c:pt>
                    </c:numCache>
                  </c:numRef>
                </c:val>
                <c:smooth val="0"/>
                <c:extLst xmlns:c15="http://schemas.microsoft.com/office/drawing/2012/chart">
                  <c:ext xmlns:c16="http://schemas.microsoft.com/office/drawing/2014/chart" uri="{C3380CC4-5D6E-409C-BE32-E72D297353CC}">
                    <c16:uniqueId val="{0000000A-ACF5-462E-91C5-BFFCADCE3AA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'H1. GDP-PC'!$A$150</c15:sqref>
                        </c15:formulaRef>
                      </c:ext>
                    </c:extLst>
                    <c:strCache>
                      <c:ptCount val="1"/>
                      <c:pt idx="0">
                        <c:v>Himachal Pradesh</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GDP-PC'!$B$150:$L$150</c15:sqref>
                        </c15:formulaRef>
                      </c:ext>
                    </c:extLst>
                    <c:numCache>
                      <c:formatCode>General</c:formatCode>
                      <c:ptCount val="11"/>
                      <c:pt idx="0">
                        <c:v>7870</c:v>
                      </c:pt>
                      <c:pt idx="1">
                        <c:v>8489</c:v>
                      </c:pt>
                      <c:pt idx="2">
                        <c:v>8801</c:v>
                      </c:pt>
                      <c:pt idx="3">
                        <c:v>9140</c:v>
                      </c:pt>
                      <c:pt idx="4">
                        <c:v>9625</c:v>
                      </c:pt>
                      <c:pt idx="5">
                        <c:v>10131</c:v>
                      </c:pt>
                      <c:pt idx="6">
                        <c:v>11051</c:v>
                      </c:pt>
                      <c:pt idx="7">
                        <c:v>11085</c:v>
                      </c:pt>
                      <c:pt idx="8">
                        <c:v>11326</c:v>
                      </c:pt>
                      <c:pt idx="9">
                        <c:v>11655</c:v>
                      </c:pt>
                      <c:pt idx="10">
                        <c:v>12302</c:v>
                      </c:pt>
                    </c:numCache>
                  </c:numRef>
                </c:val>
                <c:smooth val="0"/>
                <c:extLst xmlns:c15="http://schemas.microsoft.com/office/drawing/2012/chart">
                  <c:ext xmlns:c16="http://schemas.microsoft.com/office/drawing/2014/chart" uri="{C3380CC4-5D6E-409C-BE32-E72D297353CC}">
                    <c16:uniqueId val="{0000000B-ACF5-462E-91C5-BFFCADCE3AA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'H1. GDP-PC'!$A$151</c15:sqref>
                        </c15:formulaRef>
                      </c:ext>
                    </c:extLst>
                    <c:strCache>
                      <c:ptCount val="1"/>
                      <c:pt idx="0">
                        <c:v>Jammu &amp; Kashmir</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GDP-PC'!$B$151:$L$151</c15:sqref>
                        </c15:formulaRef>
                      </c:ext>
                    </c:extLst>
                    <c:numCache>
                      <c:formatCode>General</c:formatCode>
                      <c:ptCount val="11"/>
                      <c:pt idx="0">
                        <c:v>6543</c:v>
                      </c:pt>
                      <c:pt idx="1">
                        <c:v>6619</c:v>
                      </c:pt>
                      <c:pt idx="2">
                        <c:v>6732</c:v>
                      </c:pt>
                      <c:pt idx="3">
                        <c:v>6978</c:v>
                      </c:pt>
                      <c:pt idx="4">
                        <c:v>7128</c:v>
                      </c:pt>
                      <c:pt idx="5">
                        <c:v>7296</c:v>
                      </c:pt>
                      <c:pt idx="6">
                        <c:v>7384</c:v>
                      </c:pt>
                      <c:pt idx="7">
                        <c:v>7385</c:v>
                      </c:pt>
                      <c:pt idx="8">
                        <c:v>7541</c:v>
                      </c:pt>
                    </c:numCache>
                  </c:numRef>
                </c:val>
                <c:smooth val="0"/>
                <c:extLst xmlns:c15="http://schemas.microsoft.com/office/drawing/2012/chart">
                  <c:ext xmlns:c16="http://schemas.microsoft.com/office/drawing/2014/chart" uri="{C3380CC4-5D6E-409C-BE32-E72D297353CC}">
                    <c16:uniqueId val="{0000000C-ACF5-462E-91C5-BFFCADCE3AA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'H1. GDP-PC'!$A$152</c15:sqref>
                        </c15:formulaRef>
                      </c:ext>
                    </c:extLst>
                    <c:strCache>
                      <c:ptCount val="1"/>
                      <c:pt idx="0">
                        <c:v>Karnataka</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GDP-PC'!$B$152:$L$152</c15:sqref>
                        </c15:formulaRef>
                      </c:ext>
                    </c:extLst>
                    <c:numCache>
                      <c:formatCode>General</c:formatCode>
                      <c:ptCount val="11"/>
                      <c:pt idx="0">
                        <c:v>7838</c:v>
                      </c:pt>
                      <c:pt idx="1">
                        <c:v>8097</c:v>
                      </c:pt>
                      <c:pt idx="2">
                        <c:v>8368</c:v>
                      </c:pt>
                      <c:pt idx="3">
                        <c:v>8990</c:v>
                      </c:pt>
                      <c:pt idx="4">
                        <c:v>9416</c:v>
                      </c:pt>
                      <c:pt idx="5">
                        <c:v>10549</c:v>
                      </c:pt>
                      <c:pt idx="6">
                        <c:v>10912</c:v>
                      </c:pt>
                      <c:pt idx="7">
                        <c:v>11939</c:v>
                      </c:pt>
                      <c:pt idx="8">
                        <c:v>12029</c:v>
                      </c:pt>
                      <c:pt idx="9">
                        <c:v>12518</c:v>
                      </c:pt>
                      <c:pt idx="10">
                        <c:v>13141</c:v>
                      </c:pt>
                    </c:numCache>
                  </c:numRef>
                </c:val>
                <c:smooth val="0"/>
                <c:extLst xmlns:c15="http://schemas.microsoft.com/office/drawing/2012/chart">
                  <c:ext xmlns:c16="http://schemas.microsoft.com/office/drawing/2014/chart" uri="{C3380CC4-5D6E-409C-BE32-E72D297353CC}">
                    <c16:uniqueId val="{00000002-ACF5-462E-91C5-BFFCADCE3AA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'H1. GDP-PC'!$A$154</c15:sqref>
                        </c15:formulaRef>
                      </c:ext>
                    </c:extLst>
                    <c:strCache>
                      <c:ptCount val="1"/>
                      <c:pt idx="0">
                        <c:v>Madhya Pradesh</c:v>
                      </c:pt>
                    </c:strCache>
                  </c:strRef>
                </c:tx>
                <c:spPr>
                  <a:ln w="28575" cap="rnd">
                    <a:solidFill>
                      <a:schemeClr val="accent1">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GDP-PC'!$B$154:$L$154</c15:sqref>
                        </c15:formulaRef>
                      </c:ext>
                    </c:extLst>
                    <c:numCache>
                      <c:formatCode>General</c:formatCode>
                      <c:ptCount val="11"/>
                      <c:pt idx="0">
                        <c:v>6584</c:v>
                      </c:pt>
                      <c:pt idx="1">
                        <c:v>6550</c:v>
                      </c:pt>
                      <c:pt idx="2">
                        <c:v>6790</c:v>
                      </c:pt>
                      <c:pt idx="3">
                        <c:v>7089</c:v>
                      </c:pt>
                      <c:pt idx="4">
                        <c:v>7301</c:v>
                      </c:pt>
                      <c:pt idx="5">
                        <c:v>7621</c:v>
                      </c:pt>
                      <c:pt idx="6">
                        <c:v>8248</c:v>
                      </c:pt>
                      <c:pt idx="7">
                        <c:v>7195</c:v>
                      </c:pt>
                      <c:pt idx="8">
                        <c:v>7699</c:v>
                      </c:pt>
                      <c:pt idx="9">
                        <c:v>7015</c:v>
                      </c:pt>
                      <c:pt idx="10">
                        <c:v>8284</c:v>
                      </c:pt>
                    </c:numCache>
                  </c:numRef>
                </c:val>
                <c:smooth val="0"/>
                <c:extLst xmlns:c15="http://schemas.microsoft.com/office/drawing/2012/chart">
                  <c:ext xmlns:c16="http://schemas.microsoft.com/office/drawing/2014/chart" uri="{C3380CC4-5D6E-409C-BE32-E72D297353CC}">
                    <c16:uniqueId val="{0000000D-ACF5-462E-91C5-BFFCADCE3AA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'H1. GDP-PC'!$A$155</c15:sqref>
                        </c15:formulaRef>
                      </c:ext>
                    </c:extLst>
                    <c:strCache>
                      <c:ptCount val="1"/>
                      <c:pt idx="0">
                        <c:v>Chandigarh</c:v>
                      </c:pt>
                    </c:strCache>
                  </c:strRef>
                </c:tx>
                <c:spPr>
                  <a:ln w="28575" cap="rnd">
                    <a:solidFill>
                      <a:schemeClr val="accent2">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GDP-PC'!$B$155:$L$155</c15:sqref>
                        </c15:formulaRef>
                      </c:ext>
                    </c:extLst>
                    <c:numCache>
                      <c:formatCode>General</c:formatCode>
                      <c:ptCount val="11"/>
                      <c:pt idx="0">
                        <c:v>6539</c:v>
                      </c:pt>
                      <c:pt idx="1">
                        <c:v>6445</c:v>
                      </c:pt>
                      <c:pt idx="2">
                        <c:v>6474</c:v>
                      </c:pt>
                      <c:pt idx="3">
                        <c:v>6654</c:v>
                      </c:pt>
                      <c:pt idx="4">
                        <c:v>6810</c:v>
                      </c:pt>
                      <c:pt idx="5">
                        <c:v>6873</c:v>
                      </c:pt>
                      <c:pt idx="6">
                        <c:v>6692</c:v>
                      </c:pt>
                      <c:pt idx="7">
                        <c:v>6423</c:v>
                      </c:pt>
                      <c:pt idx="8">
                        <c:v>7400</c:v>
                      </c:pt>
                      <c:pt idx="9">
                        <c:v>7250</c:v>
                      </c:pt>
                      <c:pt idx="10">
                        <c:v>8383</c:v>
                      </c:pt>
                    </c:numCache>
                  </c:numRef>
                </c:val>
                <c:smooth val="0"/>
                <c:extLst xmlns:c15="http://schemas.microsoft.com/office/drawing/2012/chart">
                  <c:ext xmlns:c16="http://schemas.microsoft.com/office/drawing/2014/chart" uri="{C3380CC4-5D6E-409C-BE32-E72D297353CC}">
                    <c16:uniqueId val="{0000000E-ACF5-462E-91C5-BFFCADCE3AA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'H1. GDP-PC'!$A$156</c15:sqref>
                        </c15:formulaRef>
                      </c:ext>
                    </c:extLst>
                    <c:strCache>
                      <c:ptCount val="1"/>
                      <c:pt idx="0">
                        <c:v>Maharashtra</c:v>
                      </c:pt>
                    </c:strCache>
                  </c:strRef>
                </c:tx>
                <c:spPr>
                  <a:ln w="28575" cap="rnd">
                    <a:solidFill>
                      <a:schemeClr val="accent3">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GDP-PC'!$B$156:$L$156</c15:sqref>
                        </c15:formulaRef>
                      </c:ext>
                    </c:extLst>
                    <c:numCache>
                      <c:formatCode>General</c:formatCode>
                      <c:ptCount val="11"/>
                      <c:pt idx="0">
                        <c:v>12183</c:v>
                      </c:pt>
                      <c:pt idx="1">
                        <c:v>12158</c:v>
                      </c:pt>
                      <c:pt idx="2">
                        <c:v>13221</c:v>
                      </c:pt>
                      <c:pt idx="3">
                        <c:v>13464</c:v>
                      </c:pt>
                      <c:pt idx="4">
                        <c:v>13925</c:v>
                      </c:pt>
                      <c:pt idx="5">
                        <c:v>14199</c:v>
                      </c:pt>
                      <c:pt idx="6">
                        <c:v>15262</c:v>
                      </c:pt>
                      <c:pt idx="7">
                        <c:v>14207</c:v>
                      </c:pt>
                      <c:pt idx="8">
                        <c:v>14642</c:v>
                      </c:pt>
                      <c:pt idx="9">
                        <c:v>15580</c:v>
                      </c:pt>
                      <c:pt idx="10">
                        <c:v>16479</c:v>
                      </c:pt>
                    </c:numCache>
                  </c:numRef>
                </c:val>
                <c:smooth val="0"/>
                <c:extLst xmlns:c15="http://schemas.microsoft.com/office/drawing/2012/chart">
                  <c:ext xmlns:c16="http://schemas.microsoft.com/office/drawing/2014/chart" uri="{C3380CC4-5D6E-409C-BE32-E72D297353CC}">
                    <c16:uniqueId val="{0000000F-ACF5-462E-91C5-BFFCADCE3AA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'H1. GDP-PC'!$A$157</c15:sqref>
                        </c15:formulaRef>
                      </c:ext>
                    </c:extLst>
                    <c:strCache>
                      <c:ptCount val="1"/>
                      <c:pt idx="0">
                        <c:v>Manipur</c:v>
                      </c:pt>
                    </c:strCache>
                  </c:strRef>
                </c:tx>
                <c:spPr>
                  <a:ln w="28575" cap="rnd">
                    <a:solidFill>
                      <a:schemeClr val="accent4">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GDP-PC'!$B$157:$L$157</c15:sqref>
                        </c15:formulaRef>
                      </c:ext>
                    </c:extLst>
                    <c:numCache>
                      <c:formatCode>General</c:formatCode>
                      <c:ptCount val="11"/>
                      <c:pt idx="0">
                        <c:v>5841</c:v>
                      </c:pt>
                      <c:pt idx="1">
                        <c:v>5553</c:v>
                      </c:pt>
                      <c:pt idx="2">
                        <c:v>5610</c:v>
                      </c:pt>
                      <c:pt idx="3">
                        <c:v>6016</c:v>
                      </c:pt>
                      <c:pt idx="4">
                        <c:v>6428</c:v>
                      </c:pt>
                      <c:pt idx="5">
                        <c:v>6395</c:v>
                      </c:pt>
                      <c:pt idx="6">
                        <c:v>7090</c:v>
                      </c:pt>
                      <c:pt idx="7">
                        <c:v>6845</c:v>
                      </c:pt>
                      <c:pt idx="8">
                        <c:v>7445</c:v>
                      </c:pt>
                      <c:pt idx="9">
                        <c:v>8048</c:v>
                      </c:pt>
                      <c:pt idx="10">
                        <c:v>8751</c:v>
                      </c:pt>
                    </c:numCache>
                  </c:numRef>
                </c:val>
                <c:smooth val="0"/>
                <c:extLst xmlns:c15="http://schemas.microsoft.com/office/drawing/2012/chart">
                  <c:ext xmlns:c16="http://schemas.microsoft.com/office/drawing/2014/chart" uri="{C3380CC4-5D6E-409C-BE32-E72D297353CC}">
                    <c16:uniqueId val="{00000010-ACF5-462E-91C5-BFFCADCE3AA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'H1. GDP-PC'!$A$158</c15:sqref>
                        </c15:formulaRef>
                      </c:ext>
                    </c:extLst>
                    <c:strCache>
                      <c:ptCount val="1"/>
                      <c:pt idx="0">
                        <c:v>Meghalaya</c:v>
                      </c:pt>
                    </c:strCache>
                  </c:strRef>
                </c:tx>
                <c:spPr>
                  <a:ln w="28575" cap="rnd">
                    <a:solidFill>
                      <a:schemeClr val="accent5">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GDP-PC'!$B$158:$L$158</c15:sqref>
                        </c15:formulaRef>
                      </c:ext>
                    </c:extLst>
                    <c:numCache>
                      <c:formatCode>General</c:formatCode>
                      <c:ptCount val="11"/>
                      <c:pt idx="0">
                        <c:v>6894</c:v>
                      </c:pt>
                      <c:pt idx="1">
                        <c:v>6941</c:v>
                      </c:pt>
                      <c:pt idx="2">
                        <c:v>7537</c:v>
                      </c:pt>
                      <c:pt idx="3">
                        <c:v>7605</c:v>
                      </c:pt>
                      <c:pt idx="4">
                        <c:v>7883</c:v>
                      </c:pt>
                      <c:pt idx="5">
                        <c:v>8517</c:v>
                      </c:pt>
                      <c:pt idx="6">
                        <c:v>9003</c:v>
                      </c:pt>
                      <c:pt idx="7">
                        <c:v>9427</c:v>
                      </c:pt>
                      <c:pt idx="8">
                        <c:v>9514</c:v>
                      </c:pt>
                      <c:pt idx="9">
                        <c:v>9727</c:v>
                      </c:pt>
                    </c:numCache>
                  </c:numRef>
                </c:val>
                <c:smooth val="0"/>
                <c:extLst xmlns:c15="http://schemas.microsoft.com/office/drawing/2012/chart">
                  <c:ext xmlns:c16="http://schemas.microsoft.com/office/drawing/2014/chart" uri="{C3380CC4-5D6E-409C-BE32-E72D297353CC}">
                    <c16:uniqueId val="{00000011-ACF5-462E-91C5-BFFCADCE3AA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'H1. GDP-PC'!$A$159</c15:sqref>
                        </c15:formulaRef>
                      </c:ext>
                    </c:extLst>
                    <c:strCache>
                      <c:ptCount val="1"/>
                      <c:pt idx="0">
                        <c:v>Mizoram</c:v>
                      </c:pt>
                    </c:strCache>
                  </c:strRef>
                </c:tx>
                <c:spPr>
                  <a:ln w="28575" cap="rnd">
                    <a:solidFill>
                      <a:schemeClr val="accent6">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GDP-PC'!$B$159:$L$159</c15:sqref>
                        </c15:formulaRef>
                      </c:ext>
                    </c:extLst>
                    <c:numCache>
                      <c:formatCode>General</c:formatCode>
                      <c:ptCount val="11"/>
                      <c:pt idx="8">
                        <c:v>10505</c:v>
                      </c:pt>
                      <c:pt idx="9">
                        <c:v>10833</c:v>
                      </c:pt>
                    </c:numCache>
                  </c:numRef>
                </c:val>
                <c:smooth val="0"/>
                <c:extLst xmlns:c15="http://schemas.microsoft.com/office/drawing/2012/chart">
                  <c:ext xmlns:c16="http://schemas.microsoft.com/office/drawing/2014/chart" uri="{C3380CC4-5D6E-409C-BE32-E72D297353CC}">
                    <c16:uniqueId val="{00000012-ACF5-462E-91C5-BFFCADCE3AA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'H1. GDP-PC'!$A$160</c15:sqref>
                        </c15:formulaRef>
                      </c:ext>
                    </c:extLst>
                    <c:strCache>
                      <c:ptCount val="1"/>
                      <c:pt idx="0">
                        <c:v>Nagaland</c:v>
                      </c:pt>
                    </c:strCache>
                  </c:strRef>
                </c:tx>
                <c:spPr>
                  <a:ln w="28575" cap="rnd">
                    <a:solidFill>
                      <a:schemeClr val="accent1">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GDP-PC'!$B$160:$L$160</c15:sqref>
                        </c15:formulaRef>
                      </c:ext>
                    </c:extLst>
                    <c:numCache>
                      <c:formatCode>General</c:formatCode>
                      <c:ptCount val="11"/>
                      <c:pt idx="0">
                        <c:v>9129</c:v>
                      </c:pt>
                      <c:pt idx="1">
                        <c:v>9410</c:v>
                      </c:pt>
                      <c:pt idx="2">
                        <c:v>9646</c:v>
                      </c:pt>
                      <c:pt idx="3">
                        <c:v>9880</c:v>
                      </c:pt>
                      <c:pt idx="4">
                        <c:v>10287</c:v>
                      </c:pt>
                      <c:pt idx="5">
                        <c:v>9118</c:v>
                      </c:pt>
                      <c:pt idx="6">
                        <c:v>8726</c:v>
                      </c:pt>
                      <c:pt idx="7">
                        <c:v>11473</c:v>
                      </c:pt>
                      <c:pt idx="8">
                        <c:v>11674</c:v>
                      </c:pt>
                    </c:numCache>
                  </c:numRef>
                </c:val>
                <c:smooth val="0"/>
                <c:extLst xmlns:c15="http://schemas.microsoft.com/office/drawing/2012/chart">
                  <c:ext xmlns:c16="http://schemas.microsoft.com/office/drawing/2014/chart" uri="{C3380CC4-5D6E-409C-BE32-E72D297353CC}">
                    <c16:uniqueId val="{00000013-ACF5-462E-91C5-BFFCADCE3AA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'H1. GDP-PC'!$A$161</c15:sqref>
                        </c15:formulaRef>
                      </c:ext>
                    </c:extLst>
                    <c:strCache>
                      <c:ptCount val="1"/>
                      <c:pt idx="0">
                        <c:v>Orissa</c:v>
                      </c:pt>
                    </c:strCache>
                  </c:strRef>
                </c:tx>
                <c:spPr>
                  <a:ln w="28575" cap="rnd">
                    <a:solidFill>
                      <a:schemeClr val="accent2">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GDP-PC'!$B$161:$L$161</c15:sqref>
                        </c15:formulaRef>
                      </c:ext>
                    </c:extLst>
                    <c:numCache>
                      <c:formatCode>General</c:formatCode>
                      <c:ptCount val="11"/>
                      <c:pt idx="0">
                        <c:v>4896</c:v>
                      </c:pt>
                      <c:pt idx="1">
                        <c:v>5054</c:v>
                      </c:pt>
                      <c:pt idx="2">
                        <c:v>5204</c:v>
                      </c:pt>
                      <c:pt idx="3">
                        <c:v>4773</c:v>
                      </c:pt>
                      <c:pt idx="4">
                        <c:v>5382</c:v>
                      </c:pt>
                      <c:pt idx="5">
                        <c:v>5471</c:v>
                      </c:pt>
                      <c:pt idx="6">
                        <c:v>5735</c:v>
                      </c:pt>
                      <c:pt idx="7">
                        <c:v>5562</c:v>
                      </c:pt>
                      <c:pt idx="8">
                        <c:v>5802</c:v>
                      </c:pt>
                      <c:pt idx="9">
                        <c:v>5665</c:v>
                      </c:pt>
                      <c:pt idx="10">
                        <c:v>6487</c:v>
                      </c:pt>
                    </c:numCache>
                  </c:numRef>
                </c:val>
                <c:smooth val="0"/>
                <c:extLst xmlns:c15="http://schemas.microsoft.com/office/drawing/2012/chart">
                  <c:ext xmlns:c16="http://schemas.microsoft.com/office/drawing/2014/chart" uri="{C3380CC4-5D6E-409C-BE32-E72D297353CC}">
                    <c16:uniqueId val="{00000014-ACF5-462E-91C5-BFFCADCE3AA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'H1. GDP-PC'!$A$162</c15:sqref>
                        </c15:formulaRef>
                      </c:ext>
                    </c:extLst>
                    <c:strCache>
                      <c:ptCount val="1"/>
                      <c:pt idx="0">
                        <c:v>Punjab</c:v>
                      </c:pt>
                    </c:strCache>
                  </c:strRef>
                </c:tx>
                <c:spPr>
                  <a:ln w="28575" cap="rnd">
                    <a:solidFill>
                      <a:schemeClr val="accent3">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GDP-PC'!$B$162:$L$162</c15:sqref>
                        </c15:formulaRef>
                      </c:ext>
                    </c:extLst>
                    <c:numCache>
                      <c:formatCode>General</c:formatCode>
                      <c:ptCount val="11"/>
                      <c:pt idx="0">
                        <c:v>12710</c:v>
                      </c:pt>
                      <c:pt idx="1">
                        <c:v>12784</c:v>
                      </c:pt>
                      <c:pt idx="2">
                        <c:v>13008</c:v>
                      </c:pt>
                      <c:pt idx="3">
                        <c:v>13705</c:v>
                      </c:pt>
                      <c:pt idx="4">
                        <c:v>13812</c:v>
                      </c:pt>
                      <c:pt idx="5">
                        <c:v>14333</c:v>
                      </c:pt>
                      <c:pt idx="6">
                        <c:v>14809</c:v>
                      </c:pt>
                      <c:pt idx="7">
                        <c:v>15048</c:v>
                      </c:pt>
                      <c:pt idx="8">
                        <c:v>15195</c:v>
                      </c:pt>
                      <c:pt idx="9">
                        <c:v>15264</c:v>
                      </c:pt>
                      <c:pt idx="10">
                        <c:v>15800</c:v>
                      </c:pt>
                    </c:numCache>
                  </c:numRef>
                </c:val>
                <c:smooth val="0"/>
                <c:extLst xmlns:c15="http://schemas.microsoft.com/office/drawing/2012/chart">
                  <c:ext xmlns:c16="http://schemas.microsoft.com/office/drawing/2014/chart" uri="{C3380CC4-5D6E-409C-BE32-E72D297353CC}">
                    <c16:uniqueId val="{00000015-ACF5-462E-91C5-BFFCADCE3AA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'H1. GDP-PC'!$A$164</c15:sqref>
                        </c15:formulaRef>
                      </c:ext>
                    </c:extLst>
                    <c:strCache>
                      <c:ptCount val="1"/>
                      <c:pt idx="0">
                        <c:v>Sikkim</c:v>
                      </c:pt>
                    </c:strCache>
                  </c:strRef>
                </c:tx>
                <c:spPr>
                  <a:ln w="28575" cap="rnd">
                    <a:solidFill>
                      <a:schemeClr val="accent5">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GDP-PC'!$B$164:$L$164</c15:sqref>
                        </c15:formulaRef>
                      </c:ext>
                    </c:extLst>
                    <c:numCache>
                      <c:formatCode>General</c:formatCode>
                      <c:ptCount val="11"/>
                      <c:pt idx="0">
                        <c:v>7550</c:v>
                      </c:pt>
                      <c:pt idx="1">
                        <c:v>7113</c:v>
                      </c:pt>
                      <c:pt idx="2">
                        <c:v>7633</c:v>
                      </c:pt>
                      <c:pt idx="3">
                        <c:v>8236</c:v>
                      </c:pt>
                      <c:pt idx="4">
                        <c:v>9125</c:v>
                      </c:pt>
                      <c:pt idx="5">
                        <c:v>9666</c:v>
                      </c:pt>
                      <c:pt idx="6">
                        <c:v>10250</c:v>
                      </c:pt>
                      <c:pt idx="7">
                        <c:v>10703</c:v>
                      </c:pt>
                      <c:pt idx="8">
                        <c:v>11232</c:v>
                      </c:pt>
                    </c:numCache>
                  </c:numRef>
                </c:val>
                <c:smooth val="0"/>
                <c:extLst xmlns:c15="http://schemas.microsoft.com/office/drawing/2012/chart">
                  <c:ext xmlns:c16="http://schemas.microsoft.com/office/drawing/2014/chart" uri="{C3380CC4-5D6E-409C-BE32-E72D297353CC}">
                    <c16:uniqueId val="{00000017-ACF5-462E-91C5-BFFCADCE3AA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'H1. GDP-PC'!$A$165</c15:sqref>
                        </c15:formulaRef>
                      </c:ext>
                    </c:extLst>
                    <c:strCache>
                      <c:ptCount val="1"/>
                      <c:pt idx="0">
                        <c:v>Tamil Nadu</c:v>
                      </c:pt>
                    </c:strCache>
                  </c:strRef>
                </c:tx>
                <c:spPr>
                  <a:ln w="28575" cap="rnd">
                    <a:solidFill>
                      <a:schemeClr val="accent6">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GDP-PC'!$B$165:$L$165</c15:sqref>
                        </c15:formulaRef>
                      </c:ext>
                    </c:extLst>
                    <c:numCache>
                      <c:formatCode>General</c:formatCode>
                      <c:ptCount val="11"/>
                      <c:pt idx="0">
                        <c:v>8955</c:v>
                      </c:pt>
                      <c:pt idx="1">
                        <c:v>9932</c:v>
                      </c:pt>
                      <c:pt idx="2">
                        <c:v>10147</c:v>
                      </c:pt>
                      <c:pt idx="3">
                        <c:v>10451</c:v>
                      </c:pt>
                      <c:pt idx="4">
                        <c:v>11260</c:v>
                      </c:pt>
                      <c:pt idx="5">
                        <c:v>11592</c:v>
                      </c:pt>
                      <c:pt idx="6">
                        <c:v>12167</c:v>
                      </c:pt>
                      <c:pt idx="7">
                        <c:v>12994</c:v>
                      </c:pt>
                      <c:pt idx="8">
                        <c:v>12484</c:v>
                      </c:pt>
                      <c:pt idx="9">
                        <c:v>12696</c:v>
                      </c:pt>
                      <c:pt idx="10">
                        <c:v>12976</c:v>
                      </c:pt>
                    </c:numCache>
                  </c:numRef>
                </c:val>
                <c:smooth val="0"/>
                <c:extLst xmlns:c15="http://schemas.microsoft.com/office/drawing/2012/chart">
                  <c:ext xmlns:c16="http://schemas.microsoft.com/office/drawing/2014/chart" uri="{C3380CC4-5D6E-409C-BE32-E72D297353CC}">
                    <c16:uniqueId val="{00000004-ACF5-462E-91C5-BFFCADCE3AA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'H1. GDP-PC'!$A$166</c15:sqref>
                        </c15:formulaRef>
                      </c:ext>
                    </c:extLst>
                    <c:strCache>
                      <c:ptCount val="1"/>
                      <c:pt idx="0">
                        <c:v>Tripura</c:v>
                      </c:pt>
                    </c:strCache>
                  </c:strRef>
                </c:tx>
                <c:spPr>
                  <a:ln w="28575" cap="rnd">
                    <a:solidFill>
                      <a:schemeClr val="accent1">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GDP-PC'!$B$166:$L$166</c15:sqref>
                        </c15:formulaRef>
                      </c:ext>
                    </c:extLst>
                    <c:numCache>
                      <c:formatCode>General</c:formatCode>
                      <c:ptCount val="11"/>
                      <c:pt idx="0">
                        <c:v>5534</c:v>
                      </c:pt>
                      <c:pt idx="1">
                        <c:v>5364</c:v>
                      </c:pt>
                      <c:pt idx="2">
                        <c:v>5707</c:v>
                      </c:pt>
                      <c:pt idx="3">
                        <c:v>6239</c:v>
                      </c:pt>
                      <c:pt idx="4">
                        <c:v>6828</c:v>
                      </c:pt>
                      <c:pt idx="5">
                        <c:v>7396</c:v>
                      </c:pt>
                      <c:pt idx="6">
                        <c:v>7967</c:v>
                      </c:pt>
                      <c:pt idx="7">
                        <c:v>9397</c:v>
                      </c:pt>
                      <c:pt idx="8">
                        <c:v>9664</c:v>
                      </c:pt>
                      <c:pt idx="9">
                        <c:v>9969</c:v>
                      </c:pt>
                    </c:numCache>
                  </c:numRef>
                </c:val>
                <c:smooth val="0"/>
                <c:extLst xmlns:c15="http://schemas.microsoft.com/office/drawing/2012/chart">
                  <c:ext xmlns:c16="http://schemas.microsoft.com/office/drawing/2014/chart" uri="{C3380CC4-5D6E-409C-BE32-E72D297353CC}">
                    <c16:uniqueId val="{00000018-ACF5-462E-91C5-BFFCADCE3AA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'H1. GDP-PC'!$A$167</c15:sqref>
                        </c15:formulaRef>
                      </c:ext>
                    </c:extLst>
                    <c:strCache>
                      <c:ptCount val="1"/>
                      <c:pt idx="0">
                        <c:v>Uttar Pradesh</c:v>
                      </c:pt>
                    </c:strCache>
                  </c:strRef>
                </c:tx>
                <c:spPr>
                  <a:ln w="28575" cap="rnd">
                    <a:solidFill>
                      <a:schemeClr val="accent2">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GDP-PC'!$B$167:$L$167</c15:sqref>
                        </c15:formulaRef>
                      </c:ext>
                    </c:extLst>
                    <c:numCache>
                      <c:formatCode>General</c:formatCode>
                      <c:ptCount val="11"/>
                      <c:pt idx="0">
                        <c:v>5066</c:v>
                      </c:pt>
                      <c:pt idx="1">
                        <c:v>5209</c:v>
                      </c:pt>
                      <c:pt idx="2">
                        <c:v>5256</c:v>
                      </c:pt>
                      <c:pt idx="3">
                        <c:v>5706</c:v>
                      </c:pt>
                      <c:pt idx="4">
                        <c:v>5518</c:v>
                      </c:pt>
                      <c:pt idx="5">
                        <c:v>5432</c:v>
                      </c:pt>
                      <c:pt idx="6">
                        <c:v>5675</c:v>
                      </c:pt>
                      <c:pt idx="7">
                        <c:v>5575</c:v>
                      </c:pt>
                      <c:pt idx="8">
                        <c:v>5603</c:v>
                      </c:pt>
                      <c:pt idx="9">
                        <c:v>5496</c:v>
                      </c:pt>
                      <c:pt idx="10">
                        <c:v>5702</c:v>
                      </c:pt>
                    </c:numCache>
                  </c:numRef>
                </c:val>
                <c:smooth val="0"/>
                <c:extLst xmlns:c15="http://schemas.microsoft.com/office/drawing/2012/chart">
                  <c:ext xmlns:c16="http://schemas.microsoft.com/office/drawing/2014/chart" uri="{C3380CC4-5D6E-409C-BE32-E72D297353CC}">
                    <c16:uniqueId val="{00000000-851B-4F65-A287-E0DCB8032FE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'H1. GDP-PC'!$A$168</c15:sqref>
                        </c15:formulaRef>
                      </c:ext>
                    </c:extLst>
                    <c:strCache>
                      <c:ptCount val="1"/>
                      <c:pt idx="0">
                        <c:v>Uttaranchal</c:v>
                      </c:pt>
                    </c:strCache>
                  </c:strRef>
                </c:tx>
                <c:spPr>
                  <a:ln w="28575" cap="rnd">
                    <a:solidFill>
                      <a:schemeClr val="accent3">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GDP-PC'!$B$168:$L$168</c15:sqref>
                        </c15:formulaRef>
                      </c:ext>
                    </c:extLst>
                    <c:numCache>
                      <c:formatCode>General</c:formatCode>
                      <c:ptCount val="11"/>
                      <c:pt idx="0">
                        <c:v>6755</c:v>
                      </c:pt>
                      <c:pt idx="1">
                        <c:v>7242</c:v>
                      </c:pt>
                      <c:pt idx="2">
                        <c:v>7050</c:v>
                      </c:pt>
                      <c:pt idx="3">
                        <c:v>7376</c:v>
                      </c:pt>
                      <c:pt idx="4">
                        <c:v>7340</c:v>
                      </c:pt>
                      <c:pt idx="5">
                        <c:v>7310</c:v>
                      </c:pt>
                      <c:pt idx="6">
                        <c:v>7187</c:v>
                      </c:pt>
                      <c:pt idx="7">
                        <c:v>7720</c:v>
                      </c:pt>
                      <c:pt idx="8">
                        <c:v>7937</c:v>
                      </c:pt>
                    </c:numCache>
                  </c:numRef>
                </c:val>
                <c:smooth val="0"/>
                <c:extLst xmlns:c15="http://schemas.microsoft.com/office/drawing/2012/chart">
                  <c:ext xmlns:c16="http://schemas.microsoft.com/office/drawing/2014/chart" uri="{C3380CC4-5D6E-409C-BE32-E72D297353CC}">
                    <c16:uniqueId val="{00000001-851B-4F65-A287-E0DCB8032FE7}"/>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'H1. GDP-PC'!$A$169</c15:sqref>
                        </c15:formulaRef>
                      </c:ext>
                    </c:extLst>
                    <c:strCache>
                      <c:ptCount val="1"/>
                      <c:pt idx="0">
                        <c:v>West Bengal</c:v>
                      </c:pt>
                    </c:strCache>
                  </c:strRef>
                </c:tx>
                <c:spPr>
                  <a:ln w="28575" cap="rnd">
                    <a:solidFill>
                      <a:schemeClr val="accent4">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GDP-PC'!$B$169:$L$169</c15:sqref>
                        </c15:formulaRef>
                      </c:ext>
                    </c:extLst>
                    <c:numCache>
                      <c:formatCode>General</c:formatCode>
                      <c:ptCount val="11"/>
                      <c:pt idx="0">
                        <c:v>6755</c:v>
                      </c:pt>
                      <c:pt idx="1">
                        <c:v>7094</c:v>
                      </c:pt>
                      <c:pt idx="2">
                        <c:v>7492</c:v>
                      </c:pt>
                      <c:pt idx="3">
                        <c:v>7880</c:v>
                      </c:pt>
                      <c:pt idx="4">
                        <c:v>8408</c:v>
                      </c:pt>
                      <c:pt idx="5">
                        <c:v>8814</c:v>
                      </c:pt>
                      <c:pt idx="6">
                        <c:v>9320</c:v>
                      </c:pt>
                      <c:pt idx="7">
                        <c:v>9796</c:v>
                      </c:pt>
                      <c:pt idx="8">
                        <c:v>10380</c:v>
                      </c:pt>
                      <c:pt idx="9">
                        <c:v>10951</c:v>
                      </c:pt>
                      <c:pt idx="10">
                        <c:v>11612</c:v>
                      </c:pt>
                    </c:numCache>
                  </c:numRef>
                </c:val>
                <c:smooth val="0"/>
                <c:extLst xmlns:c15="http://schemas.microsoft.com/office/drawing/2012/chart">
                  <c:ext xmlns:c16="http://schemas.microsoft.com/office/drawing/2014/chart" uri="{C3380CC4-5D6E-409C-BE32-E72D297353CC}">
                    <c16:uniqueId val="{00000002-851B-4F65-A287-E0DCB8032FE7}"/>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'H1. GDP-PC'!$A$170</c15:sqref>
                        </c15:formulaRef>
                      </c:ext>
                    </c:extLst>
                    <c:strCache>
                      <c:ptCount val="1"/>
                      <c:pt idx="0">
                        <c:v>Adaman &amp; Nicobar Islands</c:v>
                      </c:pt>
                    </c:strCache>
                  </c:strRef>
                </c:tx>
                <c:spPr>
                  <a:ln w="28575" cap="rnd">
                    <a:solidFill>
                      <a:schemeClr val="accent5">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GDP-PC'!$B$170:$L$170</c15:sqref>
                        </c15:formulaRef>
                      </c:ext>
                    </c:extLst>
                    <c:numCache>
                      <c:formatCode>General</c:formatCode>
                      <c:ptCount val="11"/>
                      <c:pt idx="0">
                        <c:v>15192</c:v>
                      </c:pt>
                      <c:pt idx="1">
                        <c:v>16191</c:v>
                      </c:pt>
                      <c:pt idx="2">
                        <c:v>15354</c:v>
                      </c:pt>
                      <c:pt idx="3">
                        <c:v>15896</c:v>
                      </c:pt>
                      <c:pt idx="4">
                        <c:v>16350</c:v>
                      </c:pt>
                      <c:pt idx="5">
                        <c:v>14502</c:v>
                      </c:pt>
                      <c:pt idx="6">
                        <c:v>15293</c:v>
                      </c:pt>
                      <c:pt idx="7">
                        <c:v>15691</c:v>
                      </c:pt>
                      <c:pt idx="8">
                        <c:v>15679</c:v>
                      </c:pt>
                      <c:pt idx="9">
                        <c:v>15880</c:v>
                      </c:pt>
                    </c:numCache>
                  </c:numRef>
                </c:val>
                <c:smooth val="0"/>
                <c:extLst xmlns:c15="http://schemas.microsoft.com/office/drawing/2012/chart">
                  <c:ext xmlns:c16="http://schemas.microsoft.com/office/drawing/2014/chart" uri="{C3380CC4-5D6E-409C-BE32-E72D297353CC}">
                    <c16:uniqueId val="{00000003-851B-4F65-A287-E0DCB8032FE7}"/>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'H1. GDP-PC'!$A$171</c15:sqref>
                        </c15:formulaRef>
                      </c:ext>
                    </c:extLst>
                    <c:strCache>
                      <c:ptCount val="1"/>
                      <c:pt idx="0">
                        <c:v>Chhattisgarh</c:v>
                      </c:pt>
                    </c:strCache>
                  </c:strRef>
                </c:tx>
                <c:spPr>
                  <a:ln w="28575" cap="rnd">
                    <a:solidFill>
                      <a:schemeClr val="accent6">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GDP-PC'!$B$171:$L$171</c15:sqref>
                        </c15:formulaRef>
                      </c:ext>
                    </c:extLst>
                    <c:numCache>
                      <c:formatCode>General</c:formatCode>
                      <c:ptCount val="11"/>
                      <c:pt idx="0">
                        <c:v>6539</c:v>
                      </c:pt>
                      <c:pt idx="1">
                        <c:v>6445</c:v>
                      </c:pt>
                      <c:pt idx="2">
                        <c:v>6474</c:v>
                      </c:pt>
                      <c:pt idx="3">
                        <c:v>6654</c:v>
                      </c:pt>
                      <c:pt idx="4">
                        <c:v>6810</c:v>
                      </c:pt>
                      <c:pt idx="5">
                        <c:v>6873</c:v>
                      </c:pt>
                      <c:pt idx="6">
                        <c:v>6692</c:v>
                      </c:pt>
                      <c:pt idx="7">
                        <c:v>6423</c:v>
                      </c:pt>
                      <c:pt idx="8">
                        <c:v>7400</c:v>
                      </c:pt>
                      <c:pt idx="9">
                        <c:v>7250</c:v>
                      </c:pt>
                      <c:pt idx="10">
                        <c:v>8383</c:v>
                      </c:pt>
                    </c:numCache>
                  </c:numRef>
                </c:val>
                <c:smooth val="0"/>
                <c:extLst xmlns:c15="http://schemas.microsoft.com/office/drawing/2012/chart">
                  <c:ext xmlns:c16="http://schemas.microsoft.com/office/drawing/2014/chart" uri="{C3380CC4-5D6E-409C-BE32-E72D297353CC}">
                    <c16:uniqueId val="{00000004-851B-4F65-A287-E0DCB8032FE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'H1. GDP-PC'!$A$172</c15:sqref>
                        </c15:formulaRef>
                      </c:ext>
                    </c:extLst>
                    <c:strCache>
                      <c:ptCount val="1"/>
                      <c:pt idx="0">
                        <c:v>Delhi</c:v>
                      </c:pt>
                    </c:strCache>
                  </c:strRef>
                </c:tx>
                <c:spPr>
                  <a:ln w="28575" cap="rnd">
                    <a:solidFill>
                      <a:schemeClr val="accent1">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GDP-PC'!$B$172:$L$172</c15:sqref>
                        </c15:formulaRef>
                      </c:ext>
                    </c:extLst>
                    <c:numCache>
                      <c:formatCode>General</c:formatCode>
                      <c:ptCount val="11"/>
                      <c:pt idx="0">
                        <c:v>18166</c:v>
                      </c:pt>
                      <c:pt idx="1">
                        <c:v>19575</c:v>
                      </c:pt>
                      <c:pt idx="2">
                        <c:v>19162</c:v>
                      </c:pt>
                      <c:pt idx="3">
                        <c:v>20983</c:v>
                      </c:pt>
                      <c:pt idx="4">
                        <c:v>23482</c:v>
                      </c:pt>
                      <c:pt idx="5">
                        <c:v>23762</c:v>
                      </c:pt>
                      <c:pt idx="6">
                        <c:v>24003</c:v>
                      </c:pt>
                      <c:pt idx="7">
                        <c:v>26497</c:v>
                      </c:pt>
                      <c:pt idx="8">
                        <c:v>26306</c:v>
                      </c:pt>
                      <c:pt idx="9">
                        <c:v>27528</c:v>
                      </c:pt>
                      <c:pt idx="10">
                        <c:v>29231</c:v>
                      </c:pt>
                    </c:numCache>
                  </c:numRef>
                </c:val>
                <c:smooth val="0"/>
                <c:extLst xmlns:c15="http://schemas.microsoft.com/office/drawing/2012/chart">
                  <c:ext xmlns:c16="http://schemas.microsoft.com/office/drawing/2014/chart" uri="{C3380CC4-5D6E-409C-BE32-E72D297353CC}">
                    <c16:uniqueId val="{00000005-851B-4F65-A287-E0DCB8032FE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'H1. GDP-PC'!$A$173</c15:sqref>
                        </c15:formulaRef>
                      </c:ext>
                    </c:extLst>
                    <c:strCache>
                      <c:ptCount val="1"/>
                      <c:pt idx="0">
                        <c:v>Pondicherry</c:v>
                      </c:pt>
                    </c:strCache>
                  </c:strRef>
                </c:tx>
                <c:spPr>
                  <a:ln w="28575" cap="rnd">
                    <a:solidFill>
                      <a:schemeClr val="accent2">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GDP-PC'!$B$173:$L$173</c15:sqref>
                        </c15:formulaRef>
                      </c:ext>
                    </c:extLst>
                    <c:numCache>
                      <c:formatCode>General</c:formatCode>
                      <c:ptCount val="11"/>
                      <c:pt idx="0">
                        <c:v>9781</c:v>
                      </c:pt>
                      <c:pt idx="1">
                        <c:v>9661</c:v>
                      </c:pt>
                      <c:pt idx="2">
                        <c:v>9889</c:v>
                      </c:pt>
                      <c:pt idx="3">
                        <c:v>13512</c:v>
                      </c:pt>
                      <c:pt idx="4">
                        <c:v>17402</c:v>
                      </c:pt>
                      <c:pt idx="5">
                        <c:v>19279</c:v>
                      </c:pt>
                      <c:pt idx="6">
                        <c:v>19374</c:v>
                      </c:pt>
                      <c:pt idx="7">
                        <c:v>22252</c:v>
                      </c:pt>
                      <c:pt idx="8">
                        <c:v>22926</c:v>
                      </c:pt>
                      <c:pt idx="9">
                        <c:v>23207</c:v>
                      </c:pt>
                      <c:pt idx="10">
                        <c:v>23610</c:v>
                      </c:pt>
                    </c:numCache>
                  </c:numRef>
                </c:val>
                <c:smooth val="0"/>
                <c:extLst xmlns:c15="http://schemas.microsoft.com/office/drawing/2012/chart">
                  <c:ext xmlns:c16="http://schemas.microsoft.com/office/drawing/2014/chart" uri="{C3380CC4-5D6E-409C-BE32-E72D297353CC}">
                    <c16:uniqueId val="{00000006-851B-4F65-A287-E0DCB8032FE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'H1. GDP-PC'!$A$174</c15:sqref>
                        </c15:formulaRef>
                      </c:ext>
                    </c:extLst>
                    <c:strCache>
                      <c:ptCount val="1"/>
                      <c:pt idx="0">
                        <c:v>All India</c:v>
                      </c:pt>
                    </c:strCache>
                  </c:strRef>
                </c:tx>
                <c:spPr>
                  <a:ln w="28575" cap="rnd">
                    <a:solidFill>
                      <a:schemeClr val="accent3">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GDP-PC'!$B$174:$L$174</c15:sqref>
                        </c15:formulaRef>
                      </c:ext>
                    </c:extLst>
                    <c:numCache>
                      <c:formatCode>General</c:formatCode>
                      <c:ptCount val="11"/>
                      <c:pt idx="0">
                        <c:v>7690</c:v>
                      </c:pt>
                      <c:pt idx="1">
                        <c:v>8070</c:v>
                      </c:pt>
                      <c:pt idx="2">
                        <c:v>8489</c:v>
                      </c:pt>
                      <c:pt idx="3">
                        <c:v>9007</c:v>
                      </c:pt>
                      <c:pt idx="4">
                        <c:v>9244</c:v>
                      </c:pt>
                      <c:pt idx="5">
                        <c:v>9650</c:v>
                      </c:pt>
                      <c:pt idx="6">
                        <c:v>10071</c:v>
                      </c:pt>
                      <c:pt idx="7">
                        <c:v>10308</c:v>
                      </c:pt>
                      <c:pt idx="8">
                        <c:v>10754</c:v>
                      </c:pt>
                      <c:pt idx="9">
                        <c:v>11013</c:v>
                      </c:pt>
                      <c:pt idx="10">
                        <c:v>11799</c:v>
                      </c:pt>
                    </c:numCache>
                  </c:numRef>
                </c:val>
                <c:smooth val="0"/>
                <c:extLst xmlns:c15="http://schemas.microsoft.com/office/drawing/2012/chart">
                  <c:ext xmlns:c16="http://schemas.microsoft.com/office/drawing/2014/chart" uri="{C3380CC4-5D6E-409C-BE32-E72D297353CC}">
                    <c16:uniqueId val="{00000007-851B-4F65-A287-E0DCB8032FE7}"/>
                  </c:ext>
                </c:extLst>
              </c15:ser>
            </c15:filteredLineSeries>
          </c:ext>
        </c:extLst>
      </c:lineChart>
      <c:catAx>
        <c:axId val="1633707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3712128"/>
        <c:crosses val="autoZero"/>
        <c:auto val="1"/>
        <c:lblAlgn val="ctr"/>
        <c:lblOffset val="100"/>
        <c:noMultiLvlLbl val="0"/>
      </c:catAx>
      <c:valAx>
        <c:axId val="1633712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Rupees</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3707552"/>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'H1. GDP-PC'!$A$6</c:f>
          <c:strCache>
            <c:ptCount val="1"/>
            <c:pt idx="0">
              <c:v>H1.  Per Capita Net State Domestic Product (NSDP) at constant prices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803492882880497E-2"/>
          <c:y val="0.126084724438219"/>
          <c:w val="0.88145462922044504"/>
          <c:h val="0.784588247912825"/>
        </c:manualLayout>
      </c:layout>
      <c:lineChart>
        <c:grouping val="standard"/>
        <c:varyColors val="0"/>
        <c:ser>
          <c:idx val="0"/>
          <c:order val="0"/>
          <c:tx>
            <c:strRef>
              <c:f>'H1. GDP-PC'!$A$9</c:f>
              <c:strCache>
                <c:ptCount val="1"/>
                <c:pt idx="0">
                  <c:v>Andhra Pradesh</c:v>
                </c:pt>
              </c:strCache>
            </c:strRef>
          </c:tx>
          <c:spPr>
            <a:ln w="28575" cap="rnd">
              <a:solidFill>
                <a:schemeClr val="accent1"/>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strRef>
          </c:cat>
          <c:val>
            <c:numRef>
              <c:f>'H1. GDP-PC'!$B$9:$J$9</c:f>
              <c:numCache>
                <c:formatCode>#,##0</c:formatCode>
                <c:ptCount val="9"/>
                <c:pt idx="0">
                  <c:v>25959</c:v>
                </c:pt>
                <c:pt idx="1">
                  <c:v>27179</c:v>
                </c:pt>
                <c:pt idx="2">
                  <c:v>29797</c:v>
                </c:pt>
                <c:pt idx="3">
                  <c:v>33217</c:v>
                </c:pt>
                <c:pt idx="4">
                  <c:v>33733</c:v>
                </c:pt>
                <c:pt idx="5">
                  <c:v>35677</c:v>
                </c:pt>
                <c:pt idx="6">
                  <c:v>37708</c:v>
                </c:pt>
                <c:pt idx="7">
                  <c:v>38556</c:v>
                </c:pt>
                <c:pt idx="8">
                  <c:v>39645</c:v>
                </c:pt>
              </c:numCache>
            </c:numRef>
          </c:val>
          <c:smooth val="0"/>
          <c:extLst>
            <c:ext xmlns:c16="http://schemas.microsoft.com/office/drawing/2014/chart" uri="{C3380CC4-5D6E-409C-BE32-E72D297353CC}">
              <c16:uniqueId val="{00000000-9DD9-4C68-87E8-5A50204EBFDA}"/>
            </c:ext>
          </c:extLst>
        </c:ser>
        <c:ser>
          <c:idx val="1"/>
          <c:order val="1"/>
          <c:tx>
            <c:strRef>
              <c:f>'H1. GDP-PC'!$A$10</c:f>
              <c:strCache>
                <c:ptCount val="1"/>
                <c:pt idx="0">
                  <c:v>Arunachal Pradesh</c:v>
                </c:pt>
              </c:strCache>
              <c:extLst xmlns:c15="http://schemas.microsoft.com/office/drawing/2012/chart"/>
            </c:strRef>
          </c:tx>
          <c:spPr>
            <a:ln w="28575" cap="rnd">
              <a:solidFill>
                <a:schemeClr val="accent2"/>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GDP-PC'!$B$10:$J$10</c:f>
              <c:extLst xmlns:c15="http://schemas.microsoft.com/office/drawing/2012/chart"/>
            </c:numRef>
          </c:val>
          <c:smooth val="0"/>
          <c:extLst xmlns:c15="http://schemas.microsoft.com/office/drawing/2012/chart">
            <c:ext xmlns:c16="http://schemas.microsoft.com/office/drawing/2014/chart" uri="{C3380CC4-5D6E-409C-BE32-E72D297353CC}">
              <c16:uniqueId val="{00000005-9DD9-4C68-87E8-5A50204EBFDA}"/>
            </c:ext>
          </c:extLst>
        </c:ser>
        <c:ser>
          <c:idx val="2"/>
          <c:order val="2"/>
          <c:tx>
            <c:strRef>
              <c:f>'H1. GDP-PC'!$A$11</c:f>
              <c:strCache>
                <c:ptCount val="1"/>
                <c:pt idx="0">
                  <c:v>Assam</c:v>
                </c:pt>
              </c:strCache>
            </c:strRef>
          </c:tx>
          <c:spPr>
            <a:ln w="28575" cap="rnd">
              <a:solidFill>
                <a:schemeClr val="accent2"/>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strRef>
          </c:cat>
          <c:val>
            <c:numRef>
              <c:f>'H1. GDP-PC'!$B$11:$J$11</c:f>
              <c:numCache>
                <c:formatCode>#,##0</c:formatCode>
                <c:ptCount val="9"/>
                <c:pt idx="0">
                  <c:v>16782</c:v>
                </c:pt>
                <c:pt idx="1">
                  <c:v>17050</c:v>
                </c:pt>
                <c:pt idx="2">
                  <c:v>17579</c:v>
                </c:pt>
                <c:pt idx="3">
                  <c:v>18089</c:v>
                </c:pt>
                <c:pt idx="4">
                  <c:v>18922</c:v>
                </c:pt>
                <c:pt idx="5">
                  <c:v>20406</c:v>
                </c:pt>
                <c:pt idx="6">
                  <c:v>21146</c:v>
                </c:pt>
                <c:pt idx="7">
                  <c:v>21741</c:v>
                </c:pt>
                <c:pt idx="8">
                  <c:v>22273</c:v>
                </c:pt>
              </c:numCache>
            </c:numRef>
          </c:val>
          <c:smooth val="0"/>
          <c:extLst>
            <c:ext xmlns:c16="http://schemas.microsoft.com/office/drawing/2014/chart" uri="{C3380CC4-5D6E-409C-BE32-E72D297353CC}">
              <c16:uniqueId val="{00000001-9DD9-4C68-87E8-5A50204EBFDA}"/>
            </c:ext>
          </c:extLst>
        </c:ser>
        <c:ser>
          <c:idx val="3"/>
          <c:order val="3"/>
          <c:tx>
            <c:strRef>
              <c:f>'H1. GDP-PC'!$A$12</c:f>
              <c:strCache>
                <c:ptCount val="1"/>
                <c:pt idx="0">
                  <c:v>Bihar</c:v>
                </c:pt>
              </c:strCache>
            </c:strRef>
          </c:tx>
          <c:spPr>
            <a:ln w="28575" cap="rnd">
              <a:solidFill>
                <a:schemeClr val="accent3"/>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strRef>
          </c:cat>
          <c:val>
            <c:numRef>
              <c:f>'H1. GDP-PC'!$B$12:$J$12</c:f>
              <c:numCache>
                <c:formatCode>#,##0</c:formatCode>
                <c:ptCount val="9"/>
                <c:pt idx="0">
                  <c:v>7914</c:v>
                </c:pt>
                <c:pt idx="1">
                  <c:v>7588</c:v>
                </c:pt>
                <c:pt idx="2">
                  <c:v>8759</c:v>
                </c:pt>
                <c:pt idx="3">
                  <c:v>9070</c:v>
                </c:pt>
                <c:pt idx="4">
                  <c:v>10297</c:v>
                </c:pt>
                <c:pt idx="5">
                  <c:v>10635</c:v>
                </c:pt>
                <c:pt idx="6">
                  <c:v>12090</c:v>
                </c:pt>
                <c:pt idx="7">
                  <c:v>13149</c:v>
                </c:pt>
                <c:pt idx="8">
                  <c:v>14356</c:v>
                </c:pt>
              </c:numCache>
            </c:numRef>
          </c:val>
          <c:smooth val="0"/>
          <c:extLst>
            <c:ext xmlns:c16="http://schemas.microsoft.com/office/drawing/2014/chart" uri="{C3380CC4-5D6E-409C-BE32-E72D297353CC}">
              <c16:uniqueId val="{00000002-9DD9-4C68-87E8-5A50204EBFDA}"/>
            </c:ext>
          </c:extLst>
        </c:ser>
        <c:ser>
          <c:idx val="4"/>
          <c:order val="4"/>
          <c:tx>
            <c:strRef>
              <c:f>'H1. GDP-PC'!$A$13</c:f>
              <c:strCache>
                <c:ptCount val="1"/>
                <c:pt idx="0">
                  <c:v>Chhattisgarh</c:v>
                </c:pt>
              </c:strCache>
              <c:extLst xmlns:c15="http://schemas.microsoft.com/office/drawing/2012/chart"/>
            </c:strRef>
          </c:tx>
          <c:spPr>
            <a:ln w="28575" cap="rnd">
              <a:solidFill>
                <a:schemeClr val="accent5"/>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GDP-PC'!$B$13:$J$13</c:f>
              <c:extLst xmlns:c15="http://schemas.microsoft.com/office/drawing/2012/chart"/>
            </c:numRef>
          </c:val>
          <c:smooth val="0"/>
          <c:extLst xmlns:c15="http://schemas.microsoft.com/office/drawing/2012/chart">
            <c:ext xmlns:c16="http://schemas.microsoft.com/office/drawing/2014/chart" uri="{C3380CC4-5D6E-409C-BE32-E72D297353CC}">
              <c16:uniqueId val="{00000006-9DD9-4C68-87E8-5A50204EBFDA}"/>
            </c:ext>
          </c:extLst>
        </c:ser>
        <c:ser>
          <c:idx val="5"/>
          <c:order val="5"/>
          <c:tx>
            <c:strRef>
              <c:f>'H1. GDP-PC'!$A$14</c:f>
              <c:strCache>
                <c:ptCount val="1"/>
                <c:pt idx="0">
                  <c:v>Goa</c:v>
                </c:pt>
              </c:strCache>
              <c:extLst xmlns:c15="http://schemas.microsoft.com/office/drawing/2012/chart"/>
            </c:strRef>
          </c:tx>
          <c:spPr>
            <a:ln w="28575" cap="rnd">
              <a:solidFill>
                <a:schemeClr val="accent6"/>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GDP-PC'!$B$14:$J$14</c:f>
              <c:extLst xmlns:c15="http://schemas.microsoft.com/office/drawing/2012/chart"/>
            </c:numRef>
          </c:val>
          <c:smooth val="0"/>
          <c:extLst xmlns:c15="http://schemas.microsoft.com/office/drawing/2012/chart">
            <c:ext xmlns:c16="http://schemas.microsoft.com/office/drawing/2014/chart" uri="{C3380CC4-5D6E-409C-BE32-E72D297353CC}">
              <c16:uniqueId val="{00000007-9DD9-4C68-87E8-5A50204EBFDA}"/>
            </c:ext>
          </c:extLst>
        </c:ser>
        <c:ser>
          <c:idx val="6"/>
          <c:order val="6"/>
          <c:tx>
            <c:strRef>
              <c:f>'H1. GDP-PC'!$A$15</c:f>
              <c:strCache>
                <c:ptCount val="1"/>
                <c:pt idx="0">
                  <c:v>Gujarat</c:v>
                </c:pt>
              </c:strCache>
              <c:extLst xmlns:c15="http://schemas.microsoft.com/office/drawing/2012/chart"/>
            </c:strRef>
          </c:tx>
          <c:spPr>
            <a:ln w="28575" cap="rnd">
              <a:solidFill>
                <a:schemeClr val="accent1">
                  <a:lumMod val="60000"/>
                </a:schemeClr>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GDP-PC'!$B$15:$J$15</c:f>
              <c:extLst xmlns:c15="http://schemas.microsoft.com/office/drawing/2012/chart"/>
            </c:numRef>
          </c:val>
          <c:smooth val="0"/>
          <c:extLst xmlns:c15="http://schemas.microsoft.com/office/drawing/2012/chart">
            <c:ext xmlns:c16="http://schemas.microsoft.com/office/drawing/2014/chart" uri="{C3380CC4-5D6E-409C-BE32-E72D297353CC}">
              <c16:uniqueId val="{00000008-9DD9-4C68-87E8-5A50204EBFDA}"/>
            </c:ext>
          </c:extLst>
        </c:ser>
        <c:ser>
          <c:idx val="7"/>
          <c:order val="7"/>
          <c:tx>
            <c:strRef>
              <c:f>'H1. GDP-PC'!$A$16</c:f>
              <c:strCache>
                <c:ptCount val="1"/>
                <c:pt idx="0">
                  <c:v>Haryana</c:v>
                </c:pt>
              </c:strCache>
              <c:extLst xmlns:c15="http://schemas.microsoft.com/office/drawing/2012/chart"/>
            </c:strRef>
          </c:tx>
          <c:spPr>
            <a:ln w="28575" cap="rnd">
              <a:solidFill>
                <a:schemeClr val="accent2">
                  <a:lumMod val="60000"/>
                </a:schemeClr>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GDP-PC'!$B$16:$J$16</c:f>
              <c:extLst xmlns:c15="http://schemas.microsoft.com/office/drawing/2012/chart"/>
            </c:numRef>
          </c:val>
          <c:smooth val="0"/>
          <c:extLst xmlns:c15="http://schemas.microsoft.com/office/drawing/2012/chart">
            <c:ext xmlns:c16="http://schemas.microsoft.com/office/drawing/2014/chart" uri="{C3380CC4-5D6E-409C-BE32-E72D297353CC}">
              <c16:uniqueId val="{00000009-9DD9-4C68-87E8-5A50204EBFDA}"/>
            </c:ext>
          </c:extLst>
        </c:ser>
        <c:ser>
          <c:idx val="8"/>
          <c:order val="8"/>
          <c:tx>
            <c:strRef>
              <c:f>'H1. GDP-PC'!$A$17</c:f>
              <c:strCache>
                <c:ptCount val="1"/>
                <c:pt idx="0">
                  <c:v>Himachal Pradesh</c:v>
                </c:pt>
              </c:strCache>
              <c:extLst xmlns:c15="http://schemas.microsoft.com/office/drawing/2012/chart"/>
            </c:strRef>
          </c:tx>
          <c:spPr>
            <a:ln w="28575" cap="rnd">
              <a:solidFill>
                <a:schemeClr val="accent3">
                  <a:lumMod val="60000"/>
                </a:schemeClr>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GDP-PC'!$B$17:$J$17</c:f>
              <c:extLst xmlns:c15="http://schemas.microsoft.com/office/drawing/2012/chart"/>
            </c:numRef>
          </c:val>
          <c:smooth val="0"/>
          <c:extLst xmlns:c15="http://schemas.microsoft.com/office/drawing/2012/chart">
            <c:ext xmlns:c16="http://schemas.microsoft.com/office/drawing/2014/chart" uri="{C3380CC4-5D6E-409C-BE32-E72D297353CC}">
              <c16:uniqueId val="{0000000A-9DD9-4C68-87E8-5A50204EBFDA}"/>
            </c:ext>
          </c:extLst>
        </c:ser>
        <c:ser>
          <c:idx val="9"/>
          <c:order val="9"/>
          <c:tx>
            <c:strRef>
              <c:f>'H1. GDP-PC'!$A$18</c:f>
              <c:strCache>
                <c:ptCount val="1"/>
                <c:pt idx="0">
                  <c:v>Jammu &amp; Kashmir</c:v>
                </c:pt>
              </c:strCache>
              <c:extLst xmlns:c15="http://schemas.microsoft.com/office/drawing/2012/chart"/>
            </c:strRef>
          </c:tx>
          <c:spPr>
            <a:ln w="28575" cap="rnd">
              <a:solidFill>
                <a:schemeClr val="accent4">
                  <a:lumMod val="60000"/>
                </a:schemeClr>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GDP-PC'!$B$18:$J$18</c:f>
              <c:extLst xmlns:c15="http://schemas.microsoft.com/office/drawing/2012/chart"/>
            </c:numRef>
          </c:val>
          <c:smooth val="0"/>
          <c:extLst xmlns:c15="http://schemas.microsoft.com/office/drawing/2012/chart">
            <c:ext xmlns:c16="http://schemas.microsoft.com/office/drawing/2014/chart" uri="{C3380CC4-5D6E-409C-BE32-E72D297353CC}">
              <c16:uniqueId val="{0000000B-9DD9-4C68-87E8-5A50204EBFDA}"/>
            </c:ext>
          </c:extLst>
        </c:ser>
        <c:ser>
          <c:idx val="10"/>
          <c:order val="10"/>
          <c:tx>
            <c:strRef>
              <c:f>'H1. GDP-PC'!$A$19</c:f>
              <c:strCache>
                <c:ptCount val="1"/>
                <c:pt idx="0">
                  <c:v>Jharkhand</c:v>
                </c:pt>
              </c:strCache>
              <c:extLst xmlns:c15="http://schemas.microsoft.com/office/drawing/2012/chart"/>
            </c:strRef>
          </c:tx>
          <c:spPr>
            <a:ln w="28575" cap="rnd">
              <a:solidFill>
                <a:schemeClr val="accent5">
                  <a:lumMod val="60000"/>
                </a:schemeClr>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GDP-PC'!$B$19:$J$19</c:f>
              <c:extLst xmlns:c15="http://schemas.microsoft.com/office/drawing/2012/chart"/>
            </c:numRef>
          </c:val>
          <c:smooth val="0"/>
          <c:extLst xmlns:c15="http://schemas.microsoft.com/office/drawing/2012/chart">
            <c:ext xmlns:c16="http://schemas.microsoft.com/office/drawing/2014/chart" uri="{C3380CC4-5D6E-409C-BE32-E72D297353CC}">
              <c16:uniqueId val="{0000000C-9DD9-4C68-87E8-5A50204EBFDA}"/>
            </c:ext>
          </c:extLst>
        </c:ser>
        <c:ser>
          <c:idx val="11"/>
          <c:order val="11"/>
          <c:tx>
            <c:strRef>
              <c:f>'H1. GDP-PC'!$A$20</c:f>
              <c:strCache>
                <c:ptCount val="1"/>
                <c:pt idx="0">
                  <c:v>Karnataka</c:v>
                </c:pt>
              </c:strCache>
              <c:extLst xmlns:c15="http://schemas.microsoft.com/office/drawing/2012/chart"/>
            </c:strRef>
          </c:tx>
          <c:spPr>
            <a:ln w="28575" cap="rnd">
              <a:solidFill>
                <a:schemeClr val="accent6">
                  <a:lumMod val="60000"/>
                </a:schemeClr>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GDP-PC'!$B$20:$J$20</c:f>
              <c:extLst xmlns:c15="http://schemas.microsoft.com/office/drawing/2012/chart"/>
            </c:numRef>
          </c:val>
          <c:smooth val="0"/>
          <c:extLst xmlns:c15="http://schemas.microsoft.com/office/drawing/2012/chart">
            <c:ext xmlns:c16="http://schemas.microsoft.com/office/drawing/2014/chart" uri="{C3380CC4-5D6E-409C-BE32-E72D297353CC}">
              <c16:uniqueId val="{0000000D-9DD9-4C68-87E8-5A50204EBFDA}"/>
            </c:ext>
          </c:extLst>
        </c:ser>
        <c:ser>
          <c:idx val="12"/>
          <c:order val="12"/>
          <c:tx>
            <c:strRef>
              <c:f>'H1. GDP-PC'!$A$21</c:f>
              <c:strCache>
                <c:ptCount val="1"/>
                <c:pt idx="0">
                  <c:v>Kerala</c:v>
                </c:pt>
              </c:strCache>
            </c:strRef>
          </c:tx>
          <c:spPr>
            <a:ln w="28575" cap="rnd">
              <a:solidFill>
                <a:schemeClr val="accent4"/>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strRef>
          </c:cat>
          <c:val>
            <c:numRef>
              <c:f>'H1. GDP-PC'!$B$21:$J$21</c:f>
              <c:numCache>
                <c:formatCode>#,##0</c:formatCode>
                <c:ptCount val="9"/>
                <c:pt idx="0">
                  <c:v>32351</c:v>
                </c:pt>
                <c:pt idx="1">
                  <c:v>35492</c:v>
                </c:pt>
                <c:pt idx="2">
                  <c:v>38113</c:v>
                </c:pt>
                <c:pt idx="3">
                  <c:v>41315</c:v>
                </c:pt>
                <c:pt idx="4">
                  <c:v>43644</c:v>
                </c:pt>
                <c:pt idx="5">
                  <c:v>47360</c:v>
                </c:pt>
                <c:pt idx="6">
                  <c:v>50146</c:v>
                </c:pt>
                <c:pt idx="7">
                  <c:v>52808</c:v>
                </c:pt>
                <c:pt idx="8">
                  <c:v>55643</c:v>
                </c:pt>
              </c:numCache>
            </c:numRef>
          </c:val>
          <c:smooth val="0"/>
          <c:extLst>
            <c:ext xmlns:c16="http://schemas.microsoft.com/office/drawing/2014/chart" uri="{C3380CC4-5D6E-409C-BE32-E72D297353CC}">
              <c16:uniqueId val="{00000003-9DD9-4C68-87E8-5A50204EBFDA}"/>
            </c:ext>
          </c:extLst>
        </c:ser>
        <c:ser>
          <c:idx val="13"/>
          <c:order val="13"/>
          <c:tx>
            <c:strRef>
              <c:f>'H1. GDP-PC'!$A$22</c:f>
              <c:strCache>
                <c:ptCount val="1"/>
                <c:pt idx="0">
                  <c:v>Madhya Pradesh</c:v>
                </c:pt>
              </c:strCache>
              <c:extLst xmlns:c15="http://schemas.microsoft.com/office/drawing/2012/chart"/>
            </c:strRef>
          </c:tx>
          <c:spPr>
            <a:ln w="28575" cap="rnd">
              <a:solidFill>
                <a:schemeClr val="accent2">
                  <a:lumMod val="80000"/>
                  <a:lumOff val="20000"/>
                </a:schemeClr>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GDP-PC'!$B$22:$J$22</c:f>
              <c:extLst xmlns:c15="http://schemas.microsoft.com/office/drawing/2012/chart"/>
            </c:numRef>
          </c:val>
          <c:smooth val="0"/>
          <c:extLst xmlns:c15="http://schemas.microsoft.com/office/drawing/2012/chart">
            <c:ext xmlns:c16="http://schemas.microsoft.com/office/drawing/2014/chart" uri="{C3380CC4-5D6E-409C-BE32-E72D297353CC}">
              <c16:uniqueId val="{0000000E-9DD9-4C68-87E8-5A50204EBFDA}"/>
            </c:ext>
          </c:extLst>
        </c:ser>
        <c:ser>
          <c:idx val="14"/>
          <c:order val="14"/>
          <c:tx>
            <c:strRef>
              <c:f>'H1. GDP-PC'!$A$23</c:f>
              <c:strCache>
                <c:ptCount val="1"/>
                <c:pt idx="0">
                  <c:v>Maharashtra</c:v>
                </c:pt>
              </c:strCache>
              <c:extLst xmlns:c15="http://schemas.microsoft.com/office/drawing/2012/chart"/>
            </c:strRef>
          </c:tx>
          <c:spPr>
            <a:ln w="28575" cap="rnd">
              <a:solidFill>
                <a:schemeClr val="accent3">
                  <a:lumMod val="80000"/>
                  <a:lumOff val="20000"/>
                </a:schemeClr>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GDP-PC'!$B$23:$J$23</c:f>
              <c:extLst xmlns:c15="http://schemas.microsoft.com/office/drawing/2012/chart"/>
            </c:numRef>
          </c:val>
          <c:smooth val="0"/>
          <c:extLst xmlns:c15="http://schemas.microsoft.com/office/drawing/2012/chart">
            <c:ext xmlns:c16="http://schemas.microsoft.com/office/drawing/2014/chart" uri="{C3380CC4-5D6E-409C-BE32-E72D297353CC}">
              <c16:uniqueId val="{0000000F-9DD9-4C68-87E8-5A50204EBFDA}"/>
            </c:ext>
          </c:extLst>
        </c:ser>
        <c:ser>
          <c:idx val="15"/>
          <c:order val="15"/>
          <c:tx>
            <c:strRef>
              <c:f>'H1. GDP-PC'!$A$24</c:f>
              <c:strCache>
                <c:ptCount val="1"/>
                <c:pt idx="0">
                  <c:v>Manipur</c:v>
                </c:pt>
              </c:strCache>
              <c:extLst xmlns:c15="http://schemas.microsoft.com/office/drawing/2012/chart"/>
            </c:strRef>
          </c:tx>
          <c:spPr>
            <a:ln w="28575" cap="rnd">
              <a:solidFill>
                <a:schemeClr val="accent4">
                  <a:lumMod val="80000"/>
                  <a:lumOff val="20000"/>
                </a:schemeClr>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GDP-PC'!$B$24:$J$24</c:f>
              <c:extLst xmlns:c15="http://schemas.microsoft.com/office/drawing/2012/chart"/>
            </c:numRef>
          </c:val>
          <c:smooth val="0"/>
          <c:extLst xmlns:c15="http://schemas.microsoft.com/office/drawing/2012/chart">
            <c:ext xmlns:c16="http://schemas.microsoft.com/office/drawing/2014/chart" uri="{C3380CC4-5D6E-409C-BE32-E72D297353CC}">
              <c16:uniqueId val="{00000010-9DD9-4C68-87E8-5A50204EBFDA}"/>
            </c:ext>
          </c:extLst>
        </c:ser>
        <c:ser>
          <c:idx val="16"/>
          <c:order val="16"/>
          <c:tx>
            <c:strRef>
              <c:f>'H1. GDP-PC'!$A$25</c:f>
              <c:strCache>
                <c:ptCount val="1"/>
                <c:pt idx="0">
                  <c:v>Meghalaya</c:v>
                </c:pt>
              </c:strCache>
              <c:extLst xmlns:c15="http://schemas.microsoft.com/office/drawing/2012/chart"/>
            </c:strRef>
          </c:tx>
          <c:spPr>
            <a:ln w="28575" cap="rnd">
              <a:solidFill>
                <a:schemeClr val="accent5">
                  <a:lumMod val="80000"/>
                  <a:lumOff val="20000"/>
                </a:schemeClr>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GDP-PC'!$B$25:$J$25</c:f>
              <c:extLst xmlns:c15="http://schemas.microsoft.com/office/drawing/2012/chart"/>
            </c:numRef>
          </c:val>
          <c:smooth val="0"/>
          <c:extLst xmlns:c15="http://schemas.microsoft.com/office/drawing/2012/chart">
            <c:ext xmlns:c16="http://schemas.microsoft.com/office/drawing/2014/chart" uri="{C3380CC4-5D6E-409C-BE32-E72D297353CC}">
              <c16:uniqueId val="{00000011-9DD9-4C68-87E8-5A50204EBFDA}"/>
            </c:ext>
          </c:extLst>
        </c:ser>
        <c:ser>
          <c:idx val="17"/>
          <c:order val="17"/>
          <c:tx>
            <c:strRef>
              <c:f>'H1. GDP-PC'!$A$26</c:f>
              <c:strCache>
                <c:ptCount val="1"/>
                <c:pt idx="0">
                  <c:v>Mizoram</c:v>
                </c:pt>
              </c:strCache>
              <c:extLst xmlns:c15="http://schemas.microsoft.com/office/drawing/2012/chart"/>
            </c:strRef>
          </c:tx>
          <c:spPr>
            <a:ln w="28575" cap="rnd">
              <a:solidFill>
                <a:schemeClr val="accent6">
                  <a:lumMod val="80000"/>
                  <a:lumOff val="20000"/>
                </a:schemeClr>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GDP-PC'!$B$26:$J$26</c:f>
              <c:extLst xmlns:c15="http://schemas.microsoft.com/office/drawing/2012/chart"/>
            </c:numRef>
          </c:val>
          <c:smooth val="0"/>
          <c:extLst xmlns:c15="http://schemas.microsoft.com/office/drawing/2012/chart">
            <c:ext xmlns:c16="http://schemas.microsoft.com/office/drawing/2014/chart" uri="{C3380CC4-5D6E-409C-BE32-E72D297353CC}">
              <c16:uniqueId val="{00000012-9DD9-4C68-87E8-5A50204EBFDA}"/>
            </c:ext>
          </c:extLst>
        </c:ser>
        <c:ser>
          <c:idx val="18"/>
          <c:order val="18"/>
          <c:tx>
            <c:strRef>
              <c:f>'H1. GDP-PC'!$A$27</c:f>
              <c:strCache>
                <c:ptCount val="1"/>
                <c:pt idx="0">
                  <c:v>Nagaland</c:v>
                </c:pt>
              </c:strCache>
              <c:extLst xmlns:c15="http://schemas.microsoft.com/office/drawing/2012/chart"/>
            </c:strRef>
          </c:tx>
          <c:spPr>
            <a:ln w="28575" cap="rnd">
              <a:solidFill>
                <a:schemeClr val="accent1">
                  <a:lumMod val="80000"/>
                </a:schemeClr>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GDP-PC'!$B$27:$J$27</c:f>
              <c:extLst xmlns:c15="http://schemas.microsoft.com/office/drawing/2012/chart"/>
            </c:numRef>
          </c:val>
          <c:smooth val="0"/>
          <c:extLst xmlns:c15="http://schemas.microsoft.com/office/drawing/2012/chart">
            <c:ext xmlns:c16="http://schemas.microsoft.com/office/drawing/2014/chart" uri="{C3380CC4-5D6E-409C-BE32-E72D297353CC}">
              <c16:uniqueId val="{00000013-9DD9-4C68-87E8-5A50204EBFDA}"/>
            </c:ext>
          </c:extLst>
        </c:ser>
        <c:ser>
          <c:idx val="19"/>
          <c:order val="19"/>
          <c:tx>
            <c:strRef>
              <c:f>'H1. GDP-PC'!$A$28</c:f>
              <c:strCache>
                <c:ptCount val="1"/>
                <c:pt idx="0">
                  <c:v>Odisha</c:v>
                </c:pt>
              </c:strCache>
              <c:extLst xmlns:c15="http://schemas.microsoft.com/office/drawing/2012/chart"/>
            </c:strRef>
          </c:tx>
          <c:spPr>
            <a:ln w="28575" cap="rnd">
              <a:solidFill>
                <a:schemeClr val="accent2">
                  <a:lumMod val="80000"/>
                </a:schemeClr>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GDP-PC'!$B$28:$J$28</c:f>
              <c:extLst xmlns:c15="http://schemas.microsoft.com/office/drawing/2012/chart"/>
            </c:numRef>
          </c:val>
          <c:smooth val="0"/>
          <c:extLst xmlns:c15="http://schemas.microsoft.com/office/drawing/2012/chart">
            <c:ext xmlns:c16="http://schemas.microsoft.com/office/drawing/2014/chart" uri="{C3380CC4-5D6E-409C-BE32-E72D297353CC}">
              <c16:uniqueId val="{00000014-9DD9-4C68-87E8-5A50204EBFDA}"/>
            </c:ext>
          </c:extLst>
        </c:ser>
        <c:ser>
          <c:idx val="20"/>
          <c:order val="20"/>
          <c:tx>
            <c:strRef>
              <c:f>'H1. GDP-PC'!$A$29</c:f>
              <c:strCache>
                <c:ptCount val="1"/>
                <c:pt idx="0">
                  <c:v>Punjab</c:v>
                </c:pt>
              </c:strCache>
              <c:extLst xmlns:c15="http://schemas.microsoft.com/office/drawing/2012/chart"/>
            </c:strRef>
          </c:tx>
          <c:spPr>
            <a:ln w="28575" cap="rnd">
              <a:solidFill>
                <a:schemeClr val="accent3">
                  <a:lumMod val="80000"/>
                </a:schemeClr>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GDP-PC'!$B$29:$J$29</c:f>
              <c:extLst xmlns:c15="http://schemas.microsoft.com/office/drawing/2012/chart"/>
            </c:numRef>
          </c:val>
          <c:smooth val="0"/>
          <c:extLst xmlns:c15="http://schemas.microsoft.com/office/drawing/2012/chart">
            <c:ext xmlns:c16="http://schemas.microsoft.com/office/drawing/2014/chart" uri="{C3380CC4-5D6E-409C-BE32-E72D297353CC}">
              <c16:uniqueId val="{00000015-9DD9-4C68-87E8-5A50204EBFDA}"/>
            </c:ext>
          </c:extLst>
        </c:ser>
        <c:ser>
          <c:idx val="21"/>
          <c:order val="21"/>
          <c:tx>
            <c:strRef>
              <c:f>'H1. GDP-PC'!$A$30</c:f>
              <c:strCache>
                <c:ptCount val="1"/>
                <c:pt idx="0">
                  <c:v>Rajasthan</c:v>
                </c:pt>
              </c:strCache>
            </c:strRef>
          </c:tx>
          <c:spPr>
            <a:ln w="28575" cap="rnd">
              <a:solidFill>
                <a:schemeClr val="accent5"/>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strRef>
          </c:cat>
          <c:val>
            <c:numRef>
              <c:f>'H1. GDP-PC'!$B$30:$J$30</c:f>
              <c:numCache>
                <c:formatCode>#,##0</c:formatCode>
                <c:ptCount val="9"/>
                <c:pt idx="0">
                  <c:v>18565</c:v>
                </c:pt>
                <c:pt idx="1">
                  <c:v>19445</c:v>
                </c:pt>
                <c:pt idx="2">
                  <c:v>21342</c:v>
                </c:pt>
                <c:pt idx="3">
                  <c:v>21922</c:v>
                </c:pt>
                <c:pt idx="4">
                  <c:v>23356</c:v>
                </c:pt>
                <c:pt idx="5">
                  <c:v>24304</c:v>
                </c:pt>
                <c:pt idx="6">
                  <c:v>27502</c:v>
                </c:pt>
                <c:pt idx="7">
                  <c:v>29612</c:v>
                </c:pt>
                <c:pt idx="8">
                  <c:v>30839</c:v>
                </c:pt>
              </c:numCache>
            </c:numRef>
          </c:val>
          <c:smooth val="0"/>
          <c:extLst>
            <c:ext xmlns:c16="http://schemas.microsoft.com/office/drawing/2014/chart" uri="{C3380CC4-5D6E-409C-BE32-E72D297353CC}">
              <c16:uniqueId val="{00000004-9DD9-4C68-87E8-5A50204EBFDA}"/>
            </c:ext>
          </c:extLst>
        </c:ser>
        <c:ser>
          <c:idx val="22"/>
          <c:order val="22"/>
          <c:tx>
            <c:strRef>
              <c:f>'H1. GDP-PC'!$A$31</c:f>
              <c:strCache>
                <c:ptCount val="1"/>
                <c:pt idx="0">
                  <c:v>Sikkim</c:v>
                </c:pt>
              </c:strCache>
              <c:extLst xmlns:c15="http://schemas.microsoft.com/office/drawing/2012/chart"/>
            </c:strRef>
          </c:tx>
          <c:spPr>
            <a:ln w="28575" cap="rnd">
              <a:solidFill>
                <a:schemeClr val="accent5">
                  <a:lumMod val="80000"/>
                </a:schemeClr>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GDP-PC'!$B$31:$J$31</c:f>
              <c:extLst xmlns:c15="http://schemas.microsoft.com/office/drawing/2012/chart"/>
            </c:numRef>
          </c:val>
          <c:smooth val="0"/>
          <c:extLst xmlns:c15="http://schemas.microsoft.com/office/drawing/2012/chart">
            <c:ext xmlns:c16="http://schemas.microsoft.com/office/drawing/2014/chart" uri="{C3380CC4-5D6E-409C-BE32-E72D297353CC}">
              <c16:uniqueId val="{00000016-9DD9-4C68-87E8-5A50204EBFDA}"/>
            </c:ext>
          </c:extLst>
        </c:ser>
        <c:ser>
          <c:idx val="23"/>
          <c:order val="23"/>
          <c:tx>
            <c:strRef>
              <c:f>'H1. GDP-PC'!$A$32</c:f>
              <c:strCache>
                <c:ptCount val="1"/>
                <c:pt idx="0">
                  <c:v>Tamil Nadu</c:v>
                </c:pt>
              </c:strCache>
              <c:extLst xmlns:c15="http://schemas.microsoft.com/office/drawing/2012/chart"/>
            </c:strRef>
          </c:tx>
          <c:spPr>
            <a:ln w="28575" cap="rnd">
              <a:solidFill>
                <a:schemeClr val="accent6">
                  <a:lumMod val="80000"/>
                </a:schemeClr>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GDP-PC'!$B$32:$J$32</c:f>
              <c:extLst xmlns:c15="http://schemas.microsoft.com/office/drawing/2012/chart"/>
            </c:numRef>
          </c:val>
          <c:smooth val="0"/>
          <c:extLst xmlns:c15="http://schemas.microsoft.com/office/drawing/2012/chart">
            <c:ext xmlns:c16="http://schemas.microsoft.com/office/drawing/2014/chart" uri="{C3380CC4-5D6E-409C-BE32-E72D297353CC}">
              <c16:uniqueId val="{00000017-9DD9-4C68-87E8-5A50204EBFDA}"/>
            </c:ext>
          </c:extLst>
        </c:ser>
        <c:ser>
          <c:idx val="24"/>
          <c:order val="24"/>
          <c:tx>
            <c:strRef>
              <c:f>'H1. GDP-PC'!$A$33</c:f>
              <c:strCache>
                <c:ptCount val="1"/>
                <c:pt idx="0">
                  <c:v>Telangana</c:v>
                </c:pt>
              </c:strCache>
              <c:extLst xmlns:c15="http://schemas.microsoft.com/office/drawing/2012/chart"/>
            </c:strRef>
          </c:tx>
          <c:spPr>
            <a:ln w="28575" cap="rnd">
              <a:solidFill>
                <a:schemeClr val="accent1">
                  <a:lumMod val="60000"/>
                  <a:lumOff val="40000"/>
                </a:schemeClr>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GDP-PC'!$B$33:$J$33</c:f>
              <c:extLst xmlns:c15="http://schemas.microsoft.com/office/drawing/2012/chart"/>
            </c:numRef>
          </c:val>
          <c:smooth val="0"/>
          <c:extLst xmlns:c15="http://schemas.microsoft.com/office/drawing/2012/chart">
            <c:ext xmlns:c16="http://schemas.microsoft.com/office/drawing/2014/chart" uri="{C3380CC4-5D6E-409C-BE32-E72D297353CC}">
              <c16:uniqueId val="{00000018-9DD9-4C68-87E8-5A50204EBFDA}"/>
            </c:ext>
          </c:extLst>
        </c:ser>
        <c:ser>
          <c:idx val="25"/>
          <c:order val="25"/>
          <c:tx>
            <c:strRef>
              <c:f>'H1. GDP-PC'!$A$34</c:f>
              <c:strCache>
                <c:ptCount val="1"/>
                <c:pt idx="0">
                  <c:v>Tripura</c:v>
                </c:pt>
              </c:strCache>
              <c:extLst xmlns:c15="http://schemas.microsoft.com/office/drawing/2012/chart"/>
            </c:strRef>
          </c:tx>
          <c:spPr>
            <a:ln w="28575" cap="rnd">
              <a:solidFill>
                <a:schemeClr val="accent2">
                  <a:lumMod val="60000"/>
                  <a:lumOff val="40000"/>
                </a:schemeClr>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GDP-PC'!$B$34:$J$34</c:f>
              <c:extLst xmlns:c15="http://schemas.microsoft.com/office/drawing/2012/chart"/>
            </c:numRef>
          </c:val>
          <c:smooth val="0"/>
          <c:extLst xmlns:c15="http://schemas.microsoft.com/office/drawing/2012/chart">
            <c:ext xmlns:c16="http://schemas.microsoft.com/office/drawing/2014/chart" uri="{C3380CC4-5D6E-409C-BE32-E72D297353CC}">
              <c16:uniqueId val="{00000019-9DD9-4C68-87E8-5A50204EBFDA}"/>
            </c:ext>
          </c:extLst>
        </c:ser>
        <c:ser>
          <c:idx val="26"/>
          <c:order val="26"/>
          <c:tx>
            <c:strRef>
              <c:f>'H1. GDP-PC'!$A$35</c:f>
              <c:strCache>
                <c:ptCount val="1"/>
                <c:pt idx="0">
                  <c:v>Uttar Pradesh</c:v>
                </c:pt>
              </c:strCache>
              <c:extLst xmlns:c15="http://schemas.microsoft.com/office/drawing/2012/chart"/>
            </c:strRef>
          </c:tx>
          <c:spPr>
            <a:ln w="28575" cap="rnd">
              <a:solidFill>
                <a:schemeClr val="accent3">
                  <a:lumMod val="60000"/>
                  <a:lumOff val="40000"/>
                </a:schemeClr>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GDP-PC'!$B$35:$J$35</c:f>
              <c:extLst xmlns:c15="http://schemas.microsoft.com/office/drawing/2012/chart"/>
            </c:numRef>
          </c:val>
          <c:smooth val="0"/>
          <c:extLst xmlns:c15="http://schemas.microsoft.com/office/drawing/2012/chart">
            <c:ext xmlns:c16="http://schemas.microsoft.com/office/drawing/2014/chart" uri="{C3380CC4-5D6E-409C-BE32-E72D297353CC}">
              <c16:uniqueId val="{0000001A-9DD9-4C68-87E8-5A50204EBFDA}"/>
            </c:ext>
          </c:extLst>
        </c:ser>
        <c:ser>
          <c:idx val="27"/>
          <c:order val="27"/>
          <c:tx>
            <c:strRef>
              <c:f>'H1. GDP-PC'!$A$36</c:f>
              <c:strCache>
                <c:ptCount val="1"/>
                <c:pt idx="0">
                  <c:v>Uttarakhand</c:v>
                </c:pt>
              </c:strCache>
              <c:extLst xmlns:c15="http://schemas.microsoft.com/office/drawing/2012/chart"/>
            </c:strRef>
          </c:tx>
          <c:spPr>
            <a:ln w="28575" cap="rnd">
              <a:solidFill>
                <a:schemeClr val="accent4">
                  <a:lumMod val="60000"/>
                  <a:lumOff val="40000"/>
                </a:schemeClr>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GDP-PC'!$B$36:$J$36</c:f>
              <c:extLst xmlns:c15="http://schemas.microsoft.com/office/drawing/2012/chart"/>
            </c:numRef>
          </c:val>
          <c:smooth val="0"/>
          <c:extLst xmlns:c15="http://schemas.microsoft.com/office/drawing/2012/chart">
            <c:ext xmlns:c16="http://schemas.microsoft.com/office/drawing/2014/chart" uri="{C3380CC4-5D6E-409C-BE32-E72D297353CC}">
              <c16:uniqueId val="{0000001B-9DD9-4C68-87E8-5A50204EBFDA}"/>
            </c:ext>
          </c:extLst>
        </c:ser>
        <c:ser>
          <c:idx val="28"/>
          <c:order val="28"/>
          <c:tx>
            <c:strRef>
              <c:f>'H1. GDP-PC'!$A$37</c:f>
              <c:strCache>
                <c:ptCount val="1"/>
                <c:pt idx="0">
                  <c:v>West Bengal</c:v>
                </c:pt>
              </c:strCache>
              <c:extLst xmlns:c15="http://schemas.microsoft.com/office/drawing/2012/chart"/>
            </c:strRef>
          </c:tx>
          <c:spPr>
            <a:ln w="28575" cap="rnd">
              <a:solidFill>
                <a:schemeClr val="accent5">
                  <a:lumMod val="60000"/>
                  <a:lumOff val="40000"/>
                </a:schemeClr>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GDP-PC'!$B$37:$J$37</c:f>
              <c:extLst xmlns:c15="http://schemas.microsoft.com/office/drawing/2012/chart"/>
            </c:numRef>
          </c:val>
          <c:smooth val="0"/>
          <c:extLst xmlns:c15="http://schemas.microsoft.com/office/drawing/2012/chart">
            <c:ext xmlns:c16="http://schemas.microsoft.com/office/drawing/2014/chart" uri="{C3380CC4-5D6E-409C-BE32-E72D297353CC}">
              <c16:uniqueId val="{0000001C-9DD9-4C68-87E8-5A50204EBFDA}"/>
            </c:ext>
          </c:extLst>
        </c:ser>
        <c:ser>
          <c:idx val="29"/>
          <c:order val="29"/>
          <c:tx>
            <c:strRef>
              <c:f>'H1. GDP-PC'!$A$38</c:f>
              <c:strCache>
                <c:ptCount val="1"/>
                <c:pt idx="0">
                  <c:v>A. &amp; N. Islands</c:v>
                </c:pt>
              </c:strCache>
              <c:extLst xmlns:c15="http://schemas.microsoft.com/office/drawing/2012/chart"/>
            </c:strRef>
          </c:tx>
          <c:spPr>
            <a:ln w="28575" cap="rnd">
              <a:solidFill>
                <a:schemeClr val="accent6">
                  <a:lumMod val="60000"/>
                  <a:lumOff val="40000"/>
                </a:schemeClr>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GDP-PC'!$B$38:$J$38</c:f>
              <c:extLst xmlns:c15="http://schemas.microsoft.com/office/drawing/2012/chart"/>
            </c:numRef>
          </c:val>
          <c:smooth val="0"/>
          <c:extLst xmlns:c15="http://schemas.microsoft.com/office/drawing/2012/chart">
            <c:ext xmlns:c16="http://schemas.microsoft.com/office/drawing/2014/chart" uri="{C3380CC4-5D6E-409C-BE32-E72D297353CC}">
              <c16:uniqueId val="{0000001D-9DD9-4C68-87E8-5A50204EBFDA}"/>
            </c:ext>
          </c:extLst>
        </c:ser>
        <c:ser>
          <c:idx val="30"/>
          <c:order val="30"/>
          <c:tx>
            <c:strRef>
              <c:f>'H1. GDP-PC'!$A$39</c:f>
              <c:strCache>
                <c:ptCount val="1"/>
                <c:pt idx="0">
                  <c:v>Chandigarh</c:v>
                </c:pt>
              </c:strCache>
              <c:extLst xmlns:c15="http://schemas.microsoft.com/office/drawing/2012/chart"/>
            </c:strRef>
          </c:tx>
          <c:spPr>
            <a:ln w="28575" cap="rnd">
              <a:solidFill>
                <a:schemeClr val="accent1">
                  <a:lumMod val="50000"/>
                </a:schemeClr>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GDP-PC'!$B$39:$J$39</c:f>
              <c:extLst xmlns:c15="http://schemas.microsoft.com/office/drawing/2012/chart"/>
            </c:numRef>
          </c:val>
          <c:smooth val="0"/>
          <c:extLst xmlns:c15="http://schemas.microsoft.com/office/drawing/2012/chart">
            <c:ext xmlns:c16="http://schemas.microsoft.com/office/drawing/2014/chart" uri="{C3380CC4-5D6E-409C-BE32-E72D297353CC}">
              <c16:uniqueId val="{0000001E-9DD9-4C68-87E8-5A50204EBFDA}"/>
            </c:ext>
          </c:extLst>
        </c:ser>
        <c:ser>
          <c:idx val="31"/>
          <c:order val="31"/>
          <c:tx>
            <c:strRef>
              <c:f>'H1. GDP-PC'!$A$40</c:f>
              <c:strCache>
                <c:ptCount val="1"/>
                <c:pt idx="0">
                  <c:v>Delhi</c:v>
                </c:pt>
              </c:strCache>
              <c:extLst xmlns:c15="http://schemas.microsoft.com/office/drawing/2012/chart"/>
            </c:strRef>
          </c:tx>
          <c:spPr>
            <a:ln w="28575" cap="rnd">
              <a:solidFill>
                <a:schemeClr val="accent2">
                  <a:lumMod val="50000"/>
                </a:schemeClr>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GDP-PC'!$B$40:$J$40</c:f>
              <c:extLst xmlns:c15="http://schemas.microsoft.com/office/drawing/2012/chart"/>
            </c:numRef>
          </c:val>
          <c:smooth val="0"/>
          <c:extLst xmlns:c15="http://schemas.microsoft.com/office/drawing/2012/chart">
            <c:ext xmlns:c16="http://schemas.microsoft.com/office/drawing/2014/chart" uri="{C3380CC4-5D6E-409C-BE32-E72D297353CC}">
              <c16:uniqueId val="{0000001F-9DD9-4C68-87E8-5A50204EBFDA}"/>
            </c:ext>
          </c:extLst>
        </c:ser>
        <c:ser>
          <c:idx val="32"/>
          <c:order val="32"/>
          <c:tx>
            <c:strRef>
              <c:f>'H1. GDP-PC'!$A$41</c:f>
              <c:strCache>
                <c:ptCount val="1"/>
                <c:pt idx="0">
                  <c:v>Puducherry</c:v>
                </c:pt>
              </c:strCache>
              <c:extLst xmlns:c15="http://schemas.microsoft.com/office/drawing/2012/chart"/>
            </c:strRef>
          </c:tx>
          <c:spPr>
            <a:ln w="28575" cap="rnd">
              <a:solidFill>
                <a:schemeClr val="accent3">
                  <a:lumMod val="50000"/>
                </a:schemeClr>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GDP-PC'!$B$41:$J$41</c:f>
              <c:extLst xmlns:c15="http://schemas.microsoft.com/office/drawing/2012/chart"/>
            </c:numRef>
          </c:val>
          <c:smooth val="0"/>
          <c:extLst xmlns:c15="http://schemas.microsoft.com/office/drawing/2012/chart">
            <c:ext xmlns:c16="http://schemas.microsoft.com/office/drawing/2014/chart" uri="{C3380CC4-5D6E-409C-BE32-E72D297353CC}">
              <c16:uniqueId val="{00000020-9DD9-4C68-87E8-5A50204EBFDA}"/>
            </c:ext>
          </c:extLst>
        </c:ser>
        <c:ser>
          <c:idx val="33"/>
          <c:order val="33"/>
          <c:tx>
            <c:strRef>
              <c:f>'H1. GDP-PC'!$A$42</c:f>
              <c:strCache>
                <c:ptCount val="1"/>
                <c:pt idx="0">
                  <c:v>India</c:v>
                </c:pt>
              </c:strCache>
              <c:extLst xmlns:c15="http://schemas.microsoft.com/office/drawing/2012/chart"/>
            </c:strRef>
          </c:tx>
          <c:spPr>
            <a:ln w="28575" cap="rnd">
              <a:solidFill>
                <a:schemeClr val="accent4">
                  <a:lumMod val="50000"/>
                </a:schemeClr>
              </a:solidFill>
              <a:round/>
            </a:ln>
            <a:effectLst/>
          </c:spPr>
          <c:marker>
            <c:symbol val="none"/>
          </c:marker>
          <c:cat>
            <c:strRef>
              <c:f>'H1. GDP-PC'!$B$8:$J$8</c:f>
              <c:strCache>
                <c:ptCount val="9"/>
                <c:pt idx="0">
                  <c:v>2004-05</c:v>
                </c:pt>
                <c:pt idx="1">
                  <c:v>2005-06</c:v>
                </c:pt>
                <c:pt idx="2">
                  <c:v>2006-07</c:v>
                </c:pt>
                <c:pt idx="3">
                  <c:v>2007-08</c:v>
                </c:pt>
                <c:pt idx="4">
                  <c:v>2008-09</c:v>
                </c:pt>
                <c:pt idx="5">
                  <c:v>2009-10</c:v>
                </c:pt>
                <c:pt idx="6">
                  <c:v>2010-11</c:v>
                </c:pt>
                <c:pt idx="7">
                  <c:v>2011-12</c:v>
                </c:pt>
                <c:pt idx="8">
                  <c:v>2012-13</c:v>
                </c:pt>
              </c:strCache>
              <c:extLst xmlns:c15="http://schemas.microsoft.com/office/drawing/2012/chart"/>
            </c:strRef>
          </c:cat>
          <c:val>
            <c:numRef>
              <c:f>'H1. GDP-PC'!$B$42:$J$42</c:f>
              <c:extLst xmlns:c15="http://schemas.microsoft.com/office/drawing/2012/chart"/>
            </c:numRef>
          </c:val>
          <c:smooth val="0"/>
          <c:extLst xmlns:c15="http://schemas.microsoft.com/office/drawing/2012/chart">
            <c:ext xmlns:c16="http://schemas.microsoft.com/office/drawing/2014/chart" uri="{C3380CC4-5D6E-409C-BE32-E72D297353CC}">
              <c16:uniqueId val="{00000021-9DD9-4C68-87E8-5A50204EBFDA}"/>
            </c:ext>
          </c:extLst>
        </c:ser>
        <c:dLbls>
          <c:showLegendKey val="0"/>
          <c:showVal val="0"/>
          <c:showCatName val="0"/>
          <c:showSerName val="0"/>
          <c:showPercent val="0"/>
          <c:showBubbleSize val="0"/>
        </c:dLbls>
        <c:smooth val="0"/>
        <c:axId val="1632915648"/>
        <c:axId val="1632920224"/>
        <c:extLst/>
      </c:lineChart>
      <c:catAx>
        <c:axId val="163291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2920224"/>
        <c:crosses val="autoZero"/>
        <c:auto val="1"/>
        <c:lblAlgn val="ctr"/>
        <c:lblOffset val="100"/>
        <c:noMultiLvlLbl val="0"/>
      </c:catAx>
      <c:valAx>
        <c:axId val="16329202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Rupee</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2915648"/>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'H1. GDP-PC'!$A$139</c:f>
          <c:strCache>
            <c:ptCount val="1"/>
            <c:pt idx="0">
              <c:v>H1. Per Capita Income (At Constant 1993-1994 Prices)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2395492306581"/>
          <c:y val="0.12752985667712799"/>
          <c:w val="0.88145771870259304"/>
          <c:h val="0.76552940281553306"/>
        </c:manualLayout>
      </c:layout>
      <c:lineChart>
        <c:grouping val="standard"/>
        <c:varyColors val="0"/>
        <c:ser>
          <c:idx val="1"/>
          <c:order val="1"/>
          <c:tx>
            <c:strRef>
              <c:f>'H1. GDP-PC'!$A$142</c:f>
              <c:strCache>
                <c:ptCount val="1"/>
                <c:pt idx="0">
                  <c:v>Andhra Pradesh</c:v>
                </c:pt>
              </c:strCache>
              <c:extLst xmlns:c15="http://schemas.microsoft.com/office/drawing/2012/chart"/>
            </c:strRef>
          </c:tx>
          <c:spPr>
            <a:ln w="28575" cap="rnd">
              <a:solidFill>
                <a:schemeClr val="accent2"/>
              </a:solidFill>
              <a:round/>
            </a:ln>
            <a:effectLst/>
          </c:spPr>
          <c:marker>
            <c:symbol val="none"/>
          </c:marker>
          <c:cat>
            <c:strRef>
              <c:f>'H1. GDP-PC'!$B$141:$L$141</c:f>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f>'H1. GDP-PC'!$B$142:$L$142</c:f>
              <c:numCache>
                <c:formatCode>General</c:formatCode>
                <c:ptCount val="11"/>
                <c:pt idx="0">
                  <c:v>7416</c:v>
                </c:pt>
                <c:pt idx="1">
                  <c:v>7711</c:v>
                </c:pt>
                <c:pt idx="2">
                  <c:v>8071</c:v>
                </c:pt>
                <c:pt idx="3">
                  <c:v>8514</c:v>
                </c:pt>
                <c:pt idx="4">
                  <c:v>8191</c:v>
                </c:pt>
                <c:pt idx="5">
                  <c:v>9144</c:v>
                </c:pt>
                <c:pt idx="6">
                  <c:v>9445</c:v>
                </c:pt>
                <c:pt idx="7">
                  <c:v>10195</c:v>
                </c:pt>
                <c:pt idx="8">
                  <c:v>10609</c:v>
                </c:pt>
                <c:pt idx="9">
                  <c:v>10634</c:v>
                </c:pt>
                <c:pt idx="10">
                  <c:v>11333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8-97B1-44C3-858D-E3AD1FB82904}"/>
            </c:ext>
          </c:extLst>
        </c:ser>
        <c:ser>
          <c:idx val="3"/>
          <c:order val="3"/>
          <c:tx>
            <c:strRef>
              <c:f>'H1. GDP-PC'!$A$144</c:f>
              <c:strCache>
                <c:ptCount val="1"/>
                <c:pt idx="0">
                  <c:v>Assam</c:v>
                </c:pt>
              </c:strCache>
            </c:strRef>
          </c:tx>
          <c:spPr>
            <a:ln w="28575" cap="rnd">
              <a:solidFill>
                <a:schemeClr val="accent4"/>
              </a:solidFill>
              <a:round/>
            </a:ln>
            <a:effectLst/>
          </c:spPr>
          <c:marker>
            <c:symbol val="none"/>
          </c:marker>
          <c:cat>
            <c:strRef>
              <c:f>'H1. GDP-PC'!$B$141:$L$141</c:f>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f>'H1. GDP-PC'!$B$144:$L$144</c:f>
              <c:numCache>
                <c:formatCode>General</c:formatCode>
                <c:ptCount val="11"/>
                <c:pt idx="0">
                  <c:v>5715</c:v>
                </c:pt>
                <c:pt idx="1">
                  <c:v>5737</c:v>
                </c:pt>
                <c:pt idx="2">
                  <c:v>5760</c:v>
                </c:pt>
                <c:pt idx="3">
                  <c:v>5793</c:v>
                </c:pt>
                <c:pt idx="4">
                  <c:v>5796</c:v>
                </c:pt>
                <c:pt idx="5">
                  <c:v>5664</c:v>
                </c:pt>
                <c:pt idx="6">
                  <c:v>5785</c:v>
                </c:pt>
                <c:pt idx="7">
                  <c:v>5943</c:v>
                </c:pt>
                <c:pt idx="8">
                  <c:v>6066</c:v>
                </c:pt>
                <c:pt idx="9">
                  <c:v>6221</c:v>
                </c:pt>
                <c:pt idx="10">
                  <c:v>6520</c:v>
                </c:pt>
              </c:numCache>
            </c:numRef>
          </c:val>
          <c:smooth val="0"/>
          <c:extLst>
            <c:ext xmlns:c16="http://schemas.microsoft.com/office/drawing/2014/chart" uri="{C3380CC4-5D6E-409C-BE32-E72D297353CC}">
              <c16:uniqueId val="{00000000-97B1-44C3-858D-E3AD1FB82904}"/>
            </c:ext>
          </c:extLst>
        </c:ser>
        <c:ser>
          <c:idx val="4"/>
          <c:order val="4"/>
          <c:tx>
            <c:strRef>
              <c:f>'H1. GDP-PC'!$A$145</c:f>
              <c:strCache>
                <c:ptCount val="1"/>
                <c:pt idx="0">
                  <c:v>Bihar</c:v>
                </c:pt>
              </c:strCache>
            </c:strRef>
          </c:tx>
          <c:spPr>
            <a:ln w="28575" cap="rnd">
              <a:solidFill>
                <a:schemeClr val="accent5"/>
              </a:solidFill>
              <a:round/>
            </a:ln>
            <a:effectLst/>
          </c:spPr>
          <c:marker>
            <c:symbol val="none"/>
          </c:marker>
          <c:cat>
            <c:strRef>
              <c:f>'H1. GDP-PC'!$B$141:$L$141</c:f>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f>'H1. GDP-PC'!$B$145:$L$145</c:f>
              <c:numCache>
                <c:formatCode>General</c:formatCode>
                <c:ptCount val="11"/>
                <c:pt idx="0">
                  <c:v>3037</c:v>
                </c:pt>
                <c:pt idx="1">
                  <c:v>3306</c:v>
                </c:pt>
                <c:pt idx="2">
                  <c:v>2728</c:v>
                </c:pt>
                <c:pt idx="3">
                  <c:v>3338</c:v>
                </c:pt>
                <c:pt idx="4">
                  <c:v>3100</c:v>
                </c:pt>
                <c:pt idx="5">
                  <c:v>3210</c:v>
                </c:pt>
                <c:pt idx="6">
                  <c:v>3282</c:v>
                </c:pt>
                <c:pt idx="7">
                  <c:v>3798</c:v>
                </c:pt>
                <c:pt idx="8">
                  <c:v>3342</c:v>
                </c:pt>
                <c:pt idx="9">
                  <c:v>3928</c:v>
                </c:pt>
                <c:pt idx="10">
                  <c:v>3557</c:v>
                </c:pt>
              </c:numCache>
            </c:numRef>
          </c:val>
          <c:smooth val="0"/>
          <c:extLst>
            <c:ext xmlns:c16="http://schemas.microsoft.com/office/drawing/2014/chart" uri="{C3380CC4-5D6E-409C-BE32-E72D297353CC}">
              <c16:uniqueId val="{00000001-97B1-44C3-858D-E3AD1FB82904}"/>
            </c:ext>
          </c:extLst>
        </c:ser>
        <c:ser>
          <c:idx val="12"/>
          <c:order val="12"/>
          <c:tx>
            <c:strRef>
              <c:f>'H1. GDP-PC'!$A$153</c:f>
              <c:strCache>
                <c:ptCount val="1"/>
                <c:pt idx="0">
                  <c:v>Kerala</c:v>
                </c:pt>
              </c:strCache>
            </c:strRef>
          </c:tx>
          <c:spPr>
            <a:ln w="28575" cap="rnd">
              <a:solidFill>
                <a:schemeClr val="accent1">
                  <a:lumMod val="80000"/>
                  <a:lumOff val="20000"/>
                </a:schemeClr>
              </a:solidFill>
              <a:round/>
            </a:ln>
            <a:effectLst/>
          </c:spPr>
          <c:marker>
            <c:symbol val="none"/>
          </c:marker>
          <c:cat>
            <c:strRef>
              <c:f>'H1. GDP-PC'!$B$141:$L$141</c:f>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f>'H1. GDP-PC'!$B$153:$L$153</c:f>
              <c:numCache>
                <c:formatCode>General</c:formatCode>
                <c:ptCount val="11"/>
                <c:pt idx="0">
                  <c:v>7938</c:v>
                </c:pt>
                <c:pt idx="1">
                  <c:v>8516</c:v>
                </c:pt>
                <c:pt idx="2">
                  <c:v>8748</c:v>
                </c:pt>
                <c:pt idx="3">
                  <c:v>8987</c:v>
                </c:pt>
                <c:pt idx="4">
                  <c:v>9079</c:v>
                </c:pt>
                <c:pt idx="5">
                  <c:v>9619</c:v>
                </c:pt>
                <c:pt idx="6">
                  <c:v>10178</c:v>
                </c:pt>
                <c:pt idx="7">
                  <c:v>10510</c:v>
                </c:pt>
                <c:pt idx="8">
                  <c:v>10709</c:v>
                </c:pt>
                <c:pt idx="9">
                  <c:v>11389</c:v>
                </c:pt>
                <c:pt idx="10">
                  <c:v>12109</c:v>
                </c:pt>
              </c:numCache>
            </c:numRef>
          </c:val>
          <c:smooth val="0"/>
          <c:extLst>
            <c:ext xmlns:c16="http://schemas.microsoft.com/office/drawing/2014/chart" uri="{C3380CC4-5D6E-409C-BE32-E72D297353CC}">
              <c16:uniqueId val="{00000002-97B1-44C3-858D-E3AD1FB82904}"/>
            </c:ext>
          </c:extLst>
        </c:ser>
        <c:ser>
          <c:idx val="22"/>
          <c:order val="22"/>
          <c:tx>
            <c:strRef>
              <c:f>'H1. GDP-PC'!$A$163</c:f>
              <c:strCache>
                <c:ptCount val="1"/>
                <c:pt idx="0">
                  <c:v>Rajsthan</c:v>
                </c:pt>
              </c:strCache>
              <c:extLst xmlns:c15="http://schemas.microsoft.com/office/drawing/2012/chart"/>
            </c:strRef>
          </c:tx>
          <c:spPr>
            <a:ln w="28575" cap="rnd">
              <a:solidFill>
                <a:schemeClr val="accent5">
                  <a:lumMod val="80000"/>
                </a:schemeClr>
              </a:solidFill>
              <a:round/>
            </a:ln>
            <a:effectLst/>
          </c:spPr>
          <c:marker>
            <c:symbol val="none"/>
          </c:marker>
          <c:cat>
            <c:strRef>
              <c:f>'H1. GDP-PC'!$B$141:$L$141</c:f>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f>'H1. GDP-PC'!$B$163:$L$163</c:f>
              <c:numCache>
                <c:formatCode>General</c:formatCode>
                <c:ptCount val="11"/>
                <c:pt idx="0">
                  <c:v>6182</c:v>
                </c:pt>
                <c:pt idx="1">
                  <c:v>7134</c:v>
                </c:pt>
                <c:pt idx="2">
                  <c:v>7218</c:v>
                </c:pt>
                <c:pt idx="3">
                  <c:v>7862</c:v>
                </c:pt>
                <c:pt idx="4">
                  <c:v>8601</c:v>
                </c:pt>
                <c:pt idx="5">
                  <c:v>8754</c:v>
                </c:pt>
                <c:pt idx="6">
                  <c:v>8555</c:v>
                </c:pt>
                <c:pt idx="7">
                  <c:v>8104</c:v>
                </c:pt>
                <c:pt idx="8">
                  <c:v>8571</c:v>
                </c:pt>
                <c:pt idx="9">
                  <c:v>7608</c:v>
                </c:pt>
                <c:pt idx="10">
                  <c:v>8571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9-97B1-44C3-858D-E3AD1FB82904}"/>
            </c:ext>
          </c:extLst>
        </c:ser>
        <c:dLbls>
          <c:showLegendKey val="0"/>
          <c:showVal val="0"/>
          <c:showCatName val="0"/>
          <c:showSerName val="0"/>
          <c:showPercent val="0"/>
          <c:showBubbleSize val="0"/>
        </c:dLbls>
        <c:smooth val="0"/>
        <c:axId val="1633302688"/>
        <c:axId val="1633307264"/>
        <c:extLst>
          <c:ext xmlns:c15="http://schemas.microsoft.com/office/drawing/2012/chart" uri="{02D57815-91ED-43cb-92C2-25804820EDAC}">
            <c15:filteredLineSeries>
              <c15:ser>
                <c:idx val="0"/>
                <c:order val="0"/>
                <c:tx>
                  <c:strRef>
                    <c:extLst>
                      <c:ext uri="{02D57815-91ED-43cb-92C2-25804820EDAC}">
                        <c15:formulaRef>
                          <c15:sqref>'H1. GDP-PC'!$A$141</c15:sqref>
                        </c15:formulaRef>
                      </c:ext>
                    </c:extLst>
                    <c:strCache>
                      <c:ptCount val="1"/>
                      <c:pt idx="0">
                        <c:v>States/Uts</c:v>
                      </c:pt>
                    </c:strCache>
                  </c:strRef>
                </c:tx>
                <c:spPr>
                  <a:ln w="28575" cap="rnd">
                    <a:solidFill>
                      <a:schemeClr val="accent1"/>
                    </a:solidFill>
                    <a:round/>
                  </a:ln>
                  <a:effectLst/>
                </c:spPr>
                <c:marker>
                  <c:symbol val="none"/>
                </c:marker>
                <c:cat>
                  <c:strRef>
                    <c:extLst>
                      <c:ex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c:ext uri="{02D57815-91ED-43cb-92C2-25804820EDAC}">
                        <c15:formulaRef>
                          <c15:sqref>'H1. GDP-PC'!$B$141:$L$141</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7-97B1-44C3-858D-E3AD1FB8290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'H1. GDP-PC'!$A$143</c15:sqref>
                        </c15:formulaRef>
                      </c:ext>
                    </c:extLst>
                    <c:strCache>
                      <c:ptCount val="1"/>
                      <c:pt idx="0">
                        <c:v>Arunchal Pradesh</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GDP-PC'!$B$143:$L$143</c15:sqref>
                        </c15:formulaRef>
                      </c:ext>
                    </c:extLst>
                    <c:numCache>
                      <c:formatCode>General</c:formatCode>
                      <c:ptCount val="11"/>
                      <c:pt idx="0">
                        <c:v>8559</c:v>
                      </c:pt>
                      <c:pt idx="1">
                        <c:v>8342</c:v>
                      </c:pt>
                      <c:pt idx="2">
                        <c:v>9352</c:v>
                      </c:pt>
                      <c:pt idx="3">
                        <c:v>8590</c:v>
                      </c:pt>
                      <c:pt idx="4">
                        <c:v>8634</c:v>
                      </c:pt>
                      <c:pt idx="5">
                        <c:v>8712</c:v>
                      </c:pt>
                      <c:pt idx="6">
                        <c:v>8890</c:v>
                      </c:pt>
                      <c:pt idx="7">
                        <c:v>9153</c:v>
                      </c:pt>
                      <c:pt idx="8">
                        <c:v>9401</c:v>
                      </c:pt>
                      <c:pt idx="9">
                        <c:v>9086</c:v>
                      </c:pt>
                      <c:pt idx="10">
                        <c:v>9678</c:v>
                      </c:pt>
                    </c:numCache>
                  </c:numRef>
                </c:val>
                <c:smooth val="0"/>
                <c:extLst xmlns:c15="http://schemas.microsoft.com/office/drawing/2012/chart">
                  <c:ext xmlns:c16="http://schemas.microsoft.com/office/drawing/2014/chart" uri="{C3380CC4-5D6E-409C-BE32-E72D297353CC}">
                    <c16:uniqueId val="{00000009-97B1-44C3-858D-E3AD1FB8290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'H1. GDP-PC'!$A$146</c15:sqref>
                        </c15:formulaRef>
                      </c:ext>
                    </c:extLst>
                    <c:strCache>
                      <c:ptCount val="1"/>
                      <c:pt idx="0">
                        <c:v>Jharkhand</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GDP-PC'!$B$146:$L$146</c15:sqref>
                        </c15:formulaRef>
                      </c:ext>
                    </c:extLst>
                    <c:numCache>
                      <c:formatCode>General</c:formatCode>
                      <c:ptCount val="11"/>
                      <c:pt idx="0">
                        <c:v>5898</c:v>
                      </c:pt>
                      <c:pt idx="1">
                        <c:v>6050</c:v>
                      </c:pt>
                      <c:pt idx="2">
                        <c:v>6105</c:v>
                      </c:pt>
                      <c:pt idx="3">
                        <c:v>5647</c:v>
                      </c:pt>
                      <c:pt idx="4">
                        <c:v>7259</c:v>
                      </c:pt>
                      <c:pt idx="5">
                        <c:v>7762</c:v>
                      </c:pt>
                      <c:pt idx="6">
                        <c:v>7238</c:v>
                      </c:pt>
                      <c:pt idx="7">
                        <c:v>6624</c:v>
                      </c:pt>
                      <c:pt idx="8">
                        <c:v>6587</c:v>
                      </c:pt>
                      <c:pt idx="9">
                        <c:v>7614</c:v>
                      </c:pt>
                      <c:pt idx="10">
                        <c:v>8247</c:v>
                      </c:pt>
                    </c:numCache>
                  </c:numRef>
                </c:val>
                <c:smooth val="0"/>
                <c:extLst xmlns:c15="http://schemas.microsoft.com/office/drawing/2012/chart">
                  <c:ext xmlns:c16="http://schemas.microsoft.com/office/drawing/2014/chart" uri="{C3380CC4-5D6E-409C-BE32-E72D297353CC}">
                    <c16:uniqueId val="{0000000A-97B1-44C3-858D-E3AD1FB8290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'H1. GDP-PC'!$A$147</c15:sqref>
                        </c15:formulaRef>
                      </c:ext>
                    </c:extLst>
                    <c:strCache>
                      <c:ptCount val="1"/>
                      <c:pt idx="0">
                        <c:v>Goa</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GDP-PC'!$B$147:$L$147</c15:sqref>
                        </c15:formulaRef>
                      </c:ext>
                    </c:extLst>
                    <c:numCache>
                      <c:formatCode>General</c:formatCode>
                      <c:ptCount val="11"/>
                      <c:pt idx="0">
                        <c:v>16558</c:v>
                      </c:pt>
                      <c:pt idx="1">
                        <c:v>16977</c:v>
                      </c:pt>
                      <c:pt idx="2">
                        <c:v>17929</c:v>
                      </c:pt>
                      <c:pt idx="3">
                        <c:v>20686</c:v>
                      </c:pt>
                      <c:pt idx="4">
                        <c:v>20595</c:v>
                      </c:pt>
                      <c:pt idx="5">
                        <c:v>25364</c:v>
                      </c:pt>
                      <c:pt idx="6">
                        <c:v>25371</c:v>
                      </c:pt>
                      <c:pt idx="7">
                        <c:v>26730</c:v>
                      </c:pt>
                      <c:pt idx="8">
                        <c:v>27603</c:v>
                      </c:pt>
                      <c:pt idx="9">
                        <c:v>28071</c:v>
                      </c:pt>
                    </c:numCache>
                  </c:numRef>
                </c:val>
                <c:smooth val="0"/>
                <c:extLst xmlns:c15="http://schemas.microsoft.com/office/drawing/2012/chart">
                  <c:ext xmlns:c16="http://schemas.microsoft.com/office/drawing/2014/chart" uri="{C3380CC4-5D6E-409C-BE32-E72D297353CC}">
                    <c16:uniqueId val="{0000000B-97B1-44C3-858D-E3AD1FB8290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'H1. GDP-PC'!$A$148</c15:sqref>
                        </c15:formulaRef>
                      </c:ext>
                    </c:extLst>
                    <c:strCache>
                      <c:ptCount val="1"/>
                      <c:pt idx="0">
                        <c:v>Gujarat</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GDP-PC'!$B$148:$L$148</c15:sqref>
                        </c15:formulaRef>
                      </c:ext>
                    </c:extLst>
                    <c:numCache>
                      <c:formatCode>General</c:formatCode>
                      <c:ptCount val="11"/>
                      <c:pt idx="0">
                        <c:v>9796</c:v>
                      </c:pt>
                      <c:pt idx="1">
                        <c:v>11535</c:v>
                      </c:pt>
                      <c:pt idx="2">
                        <c:v>11649</c:v>
                      </c:pt>
                      <c:pt idx="3">
                        <c:v>13206</c:v>
                      </c:pt>
                      <c:pt idx="4">
                        <c:v>13018</c:v>
                      </c:pt>
                      <c:pt idx="5">
                        <c:v>13735</c:v>
                      </c:pt>
                      <c:pt idx="6">
                        <c:v>13298</c:v>
                      </c:pt>
                      <c:pt idx="7">
                        <c:v>12489</c:v>
                      </c:pt>
                      <c:pt idx="8">
                        <c:v>13232</c:v>
                      </c:pt>
                      <c:pt idx="9">
                        <c:v>14539</c:v>
                      </c:pt>
                      <c:pt idx="10">
                        <c:v>16779</c:v>
                      </c:pt>
                    </c:numCache>
                  </c:numRef>
                </c:val>
                <c:smooth val="0"/>
                <c:extLst xmlns:c15="http://schemas.microsoft.com/office/drawing/2012/chart">
                  <c:ext xmlns:c16="http://schemas.microsoft.com/office/drawing/2014/chart" uri="{C3380CC4-5D6E-409C-BE32-E72D297353CC}">
                    <c16:uniqueId val="{0000000C-97B1-44C3-858D-E3AD1FB8290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'H1. GDP-PC'!$A$149</c15:sqref>
                        </c15:formulaRef>
                      </c:ext>
                    </c:extLst>
                    <c:strCache>
                      <c:ptCount val="1"/>
                      <c:pt idx="0">
                        <c:v>Haryana</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GDP-PC'!$B$149:$L$149</c15:sqref>
                        </c15:formulaRef>
                      </c:ext>
                    </c:extLst>
                    <c:numCache>
                      <c:formatCode>General</c:formatCode>
                      <c:ptCount val="11"/>
                      <c:pt idx="0">
                        <c:v>11079</c:v>
                      </c:pt>
                      <c:pt idx="1">
                        <c:v>11598</c:v>
                      </c:pt>
                      <c:pt idx="2">
                        <c:v>11545</c:v>
                      </c:pt>
                      <c:pt idx="3">
                        <c:v>12591</c:v>
                      </c:pt>
                      <c:pt idx="4">
                        <c:v>12389</c:v>
                      </c:pt>
                      <c:pt idx="5">
                        <c:v>12728</c:v>
                      </c:pt>
                      <c:pt idx="6">
                        <c:v>13308</c:v>
                      </c:pt>
                      <c:pt idx="7">
                        <c:v>13822</c:v>
                      </c:pt>
                      <c:pt idx="8">
                        <c:v>14181</c:v>
                      </c:pt>
                      <c:pt idx="9">
                        <c:v>14694</c:v>
                      </c:pt>
                      <c:pt idx="10">
                        <c:v>15721</c:v>
                      </c:pt>
                    </c:numCache>
                  </c:numRef>
                </c:val>
                <c:smooth val="0"/>
                <c:extLst xmlns:c15="http://schemas.microsoft.com/office/drawing/2012/chart">
                  <c:ext xmlns:c16="http://schemas.microsoft.com/office/drawing/2014/chart" uri="{C3380CC4-5D6E-409C-BE32-E72D297353CC}">
                    <c16:uniqueId val="{0000000D-97B1-44C3-858D-E3AD1FB8290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'H1. GDP-PC'!$A$150</c15:sqref>
                        </c15:formulaRef>
                      </c:ext>
                    </c:extLst>
                    <c:strCache>
                      <c:ptCount val="1"/>
                      <c:pt idx="0">
                        <c:v>Himachal Pradesh</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GDP-PC'!$B$150:$L$150</c15:sqref>
                        </c15:formulaRef>
                      </c:ext>
                    </c:extLst>
                    <c:numCache>
                      <c:formatCode>General</c:formatCode>
                      <c:ptCount val="11"/>
                      <c:pt idx="0">
                        <c:v>7870</c:v>
                      </c:pt>
                      <c:pt idx="1">
                        <c:v>8489</c:v>
                      </c:pt>
                      <c:pt idx="2">
                        <c:v>8801</c:v>
                      </c:pt>
                      <c:pt idx="3">
                        <c:v>9140</c:v>
                      </c:pt>
                      <c:pt idx="4">
                        <c:v>9625</c:v>
                      </c:pt>
                      <c:pt idx="5">
                        <c:v>10131</c:v>
                      </c:pt>
                      <c:pt idx="6">
                        <c:v>11051</c:v>
                      </c:pt>
                      <c:pt idx="7">
                        <c:v>11085</c:v>
                      </c:pt>
                      <c:pt idx="8">
                        <c:v>11326</c:v>
                      </c:pt>
                      <c:pt idx="9">
                        <c:v>11655</c:v>
                      </c:pt>
                      <c:pt idx="10">
                        <c:v>12302</c:v>
                      </c:pt>
                    </c:numCache>
                  </c:numRef>
                </c:val>
                <c:smooth val="0"/>
                <c:extLst xmlns:c15="http://schemas.microsoft.com/office/drawing/2012/chart">
                  <c:ext xmlns:c16="http://schemas.microsoft.com/office/drawing/2014/chart" uri="{C3380CC4-5D6E-409C-BE32-E72D297353CC}">
                    <c16:uniqueId val="{0000000E-97B1-44C3-858D-E3AD1FB8290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'H1. GDP-PC'!$A$151</c15:sqref>
                        </c15:formulaRef>
                      </c:ext>
                    </c:extLst>
                    <c:strCache>
                      <c:ptCount val="1"/>
                      <c:pt idx="0">
                        <c:v>Jammu &amp; Kashmir</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GDP-PC'!$B$151:$L$151</c15:sqref>
                        </c15:formulaRef>
                      </c:ext>
                    </c:extLst>
                    <c:numCache>
                      <c:formatCode>General</c:formatCode>
                      <c:ptCount val="11"/>
                      <c:pt idx="0">
                        <c:v>6543</c:v>
                      </c:pt>
                      <c:pt idx="1">
                        <c:v>6619</c:v>
                      </c:pt>
                      <c:pt idx="2">
                        <c:v>6732</c:v>
                      </c:pt>
                      <c:pt idx="3">
                        <c:v>6978</c:v>
                      </c:pt>
                      <c:pt idx="4">
                        <c:v>7128</c:v>
                      </c:pt>
                      <c:pt idx="5">
                        <c:v>7296</c:v>
                      </c:pt>
                      <c:pt idx="6">
                        <c:v>7384</c:v>
                      </c:pt>
                      <c:pt idx="7">
                        <c:v>7385</c:v>
                      </c:pt>
                      <c:pt idx="8">
                        <c:v>7541</c:v>
                      </c:pt>
                    </c:numCache>
                  </c:numRef>
                </c:val>
                <c:smooth val="0"/>
                <c:extLst xmlns:c15="http://schemas.microsoft.com/office/drawing/2012/chart">
                  <c:ext xmlns:c16="http://schemas.microsoft.com/office/drawing/2014/chart" uri="{C3380CC4-5D6E-409C-BE32-E72D297353CC}">
                    <c16:uniqueId val="{0000000F-97B1-44C3-858D-E3AD1FB8290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'H1. GDP-PC'!$A$152</c15:sqref>
                        </c15:formulaRef>
                      </c:ext>
                    </c:extLst>
                    <c:strCache>
                      <c:ptCount val="1"/>
                      <c:pt idx="0">
                        <c:v>Karnataka</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GDP-PC'!$B$152:$L$152</c15:sqref>
                        </c15:formulaRef>
                      </c:ext>
                    </c:extLst>
                    <c:numCache>
                      <c:formatCode>General</c:formatCode>
                      <c:ptCount val="11"/>
                      <c:pt idx="0">
                        <c:v>7838</c:v>
                      </c:pt>
                      <c:pt idx="1">
                        <c:v>8097</c:v>
                      </c:pt>
                      <c:pt idx="2">
                        <c:v>8368</c:v>
                      </c:pt>
                      <c:pt idx="3">
                        <c:v>8990</c:v>
                      </c:pt>
                      <c:pt idx="4">
                        <c:v>9416</c:v>
                      </c:pt>
                      <c:pt idx="5">
                        <c:v>10549</c:v>
                      </c:pt>
                      <c:pt idx="6">
                        <c:v>10912</c:v>
                      </c:pt>
                      <c:pt idx="7">
                        <c:v>11939</c:v>
                      </c:pt>
                      <c:pt idx="8">
                        <c:v>12029</c:v>
                      </c:pt>
                      <c:pt idx="9">
                        <c:v>12518</c:v>
                      </c:pt>
                      <c:pt idx="10">
                        <c:v>13141</c:v>
                      </c:pt>
                    </c:numCache>
                  </c:numRef>
                </c:val>
                <c:smooth val="0"/>
                <c:extLst xmlns:c15="http://schemas.microsoft.com/office/drawing/2012/chart">
                  <c:ext xmlns:c16="http://schemas.microsoft.com/office/drawing/2014/chart" uri="{C3380CC4-5D6E-409C-BE32-E72D297353CC}">
                    <c16:uniqueId val="{00000010-97B1-44C3-858D-E3AD1FB8290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'H1. GDP-PC'!$A$154</c15:sqref>
                        </c15:formulaRef>
                      </c:ext>
                    </c:extLst>
                    <c:strCache>
                      <c:ptCount val="1"/>
                      <c:pt idx="0">
                        <c:v>Madhya Pradesh</c:v>
                      </c:pt>
                    </c:strCache>
                  </c:strRef>
                </c:tx>
                <c:spPr>
                  <a:ln w="28575" cap="rnd">
                    <a:solidFill>
                      <a:schemeClr val="accent2">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GDP-PC'!$B$154:$L$154</c15:sqref>
                        </c15:formulaRef>
                      </c:ext>
                    </c:extLst>
                    <c:numCache>
                      <c:formatCode>General</c:formatCode>
                      <c:ptCount val="11"/>
                      <c:pt idx="0">
                        <c:v>6584</c:v>
                      </c:pt>
                      <c:pt idx="1">
                        <c:v>6550</c:v>
                      </c:pt>
                      <c:pt idx="2">
                        <c:v>6790</c:v>
                      </c:pt>
                      <c:pt idx="3">
                        <c:v>7089</c:v>
                      </c:pt>
                      <c:pt idx="4">
                        <c:v>7301</c:v>
                      </c:pt>
                      <c:pt idx="5">
                        <c:v>7621</c:v>
                      </c:pt>
                      <c:pt idx="6">
                        <c:v>8248</c:v>
                      </c:pt>
                      <c:pt idx="7">
                        <c:v>7195</c:v>
                      </c:pt>
                      <c:pt idx="8">
                        <c:v>7699</c:v>
                      </c:pt>
                      <c:pt idx="9">
                        <c:v>7015</c:v>
                      </c:pt>
                      <c:pt idx="10">
                        <c:v>8284</c:v>
                      </c:pt>
                    </c:numCache>
                  </c:numRef>
                </c:val>
                <c:smooth val="0"/>
                <c:extLst xmlns:c15="http://schemas.microsoft.com/office/drawing/2012/chart">
                  <c:ext xmlns:c16="http://schemas.microsoft.com/office/drawing/2014/chart" uri="{C3380CC4-5D6E-409C-BE32-E72D297353CC}">
                    <c16:uniqueId val="{00000003-97B1-44C3-858D-E3AD1FB8290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'H1. GDP-PC'!$A$155</c15:sqref>
                        </c15:formulaRef>
                      </c:ext>
                    </c:extLst>
                    <c:strCache>
                      <c:ptCount val="1"/>
                      <c:pt idx="0">
                        <c:v>Chandigarh</c:v>
                      </c:pt>
                    </c:strCache>
                  </c:strRef>
                </c:tx>
                <c:spPr>
                  <a:ln w="28575" cap="rnd">
                    <a:solidFill>
                      <a:schemeClr val="accent3">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GDP-PC'!$B$155:$L$155</c15:sqref>
                        </c15:formulaRef>
                      </c:ext>
                    </c:extLst>
                    <c:numCache>
                      <c:formatCode>General</c:formatCode>
                      <c:ptCount val="11"/>
                      <c:pt idx="0">
                        <c:v>6539</c:v>
                      </c:pt>
                      <c:pt idx="1">
                        <c:v>6445</c:v>
                      </c:pt>
                      <c:pt idx="2">
                        <c:v>6474</c:v>
                      </c:pt>
                      <c:pt idx="3">
                        <c:v>6654</c:v>
                      </c:pt>
                      <c:pt idx="4">
                        <c:v>6810</c:v>
                      </c:pt>
                      <c:pt idx="5">
                        <c:v>6873</c:v>
                      </c:pt>
                      <c:pt idx="6">
                        <c:v>6692</c:v>
                      </c:pt>
                      <c:pt idx="7">
                        <c:v>6423</c:v>
                      </c:pt>
                      <c:pt idx="8">
                        <c:v>7400</c:v>
                      </c:pt>
                      <c:pt idx="9">
                        <c:v>7250</c:v>
                      </c:pt>
                      <c:pt idx="10">
                        <c:v>8383</c:v>
                      </c:pt>
                    </c:numCache>
                  </c:numRef>
                </c:val>
                <c:smooth val="0"/>
                <c:extLst xmlns:c15="http://schemas.microsoft.com/office/drawing/2012/chart">
                  <c:ext xmlns:c16="http://schemas.microsoft.com/office/drawing/2014/chart" uri="{C3380CC4-5D6E-409C-BE32-E72D297353CC}">
                    <c16:uniqueId val="{00000011-97B1-44C3-858D-E3AD1FB8290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'H1. GDP-PC'!$A$156</c15:sqref>
                        </c15:formulaRef>
                      </c:ext>
                    </c:extLst>
                    <c:strCache>
                      <c:ptCount val="1"/>
                      <c:pt idx="0">
                        <c:v>Maharashtra</c:v>
                      </c:pt>
                    </c:strCache>
                  </c:strRef>
                </c:tx>
                <c:spPr>
                  <a:ln w="28575" cap="rnd">
                    <a:solidFill>
                      <a:schemeClr val="accent4">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GDP-PC'!$B$156:$L$156</c15:sqref>
                        </c15:formulaRef>
                      </c:ext>
                    </c:extLst>
                    <c:numCache>
                      <c:formatCode>General</c:formatCode>
                      <c:ptCount val="11"/>
                      <c:pt idx="0">
                        <c:v>12183</c:v>
                      </c:pt>
                      <c:pt idx="1">
                        <c:v>12158</c:v>
                      </c:pt>
                      <c:pt idx="2">
                        <c:v>13221</c:v>
                      </c:pt>
                      <c:pt idx="3">
                        <c:v>13464</c:v>
                      </c:pt>
                      <c:pt idx="4">
                        <c:v>13925</c:v>
                      </c:pt>
                      <c:pt idx="5">
                        <c:v>14199</c:v>
                      </c:pt>
                      <c:pt idx="6">
                        <c:v>15262</c:v>
                      </c:pt>
                      <c:pt idx="7">
                        <c:v>14207</c:v>
                      </c:pt>
                      <c:pt idx="8">
                        <c:v>14642</c:v>
                      </c:pt>
                      <c:pt idx="9">
                        <c:v>15580</c:v>
                      </c:pt>
                      <c:pt idx="10">
                        <c:v>16479</c:v>
                      </c:pt>
                    </c:numCache>
                  </c:numRef>
                </c:val>
                <c:smooth val="0"/>
                <c:extLst xmlns:c15="http://schemas.microsoft.com/office/drawing/2012/chart">
                  <c:ext xmlns:c16="http://schemas.microsoft.com/office/drawing/2014/chart" uri="{C3380CC4-5D6E-409C-BE32-E72D297353CC}">
                    <c16:uniqueId val="{00000012-97B1-44C3-858D-E3AD1FB8290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'H1. GDP-PC'!$A$157</c15:sqref>
                        </c15:formulaRef>
                      </c:ext>
                    </c:extLst>
                    <c:strCache>
                      <c:ptCount val="1"/>
                      <c:pt idx="0">
                        <c:v>Manipur</c:v>
                      </c:pt>
                    </c:strCache>
                  </c:strRef>
                </c:tx>
                <c:spPr>
                  <a:ln w="28575" cap="rnd">
                    <a:solidFill>
                      <a:schemeClr val="accent5">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GDP-PC'!$B$157:$L$157</c15:sqref>
                        </c15:formulaRef>
                      </c:ext>
                    </c:extLst>
                    <c:numCache>
                      <c:formatCode>General</c:formatCode>
                      <c:ptCount val="11"/>
                      <c:pt idx="0">
                        <c:v>5841</c:v>
                      </c:pt>
                      <c:pt idx="1">
                        <c:v>5553</c:v>
                      </c:pt>
                      <c:pt idx="2">
                        <c:v>5610</c:v>
                      </c:pt>
                      <c:pt idx="3">
                        <c:v>6016</c:v>
                      </c:pt>
                      <c:pt idx="4">
                        <c:v>6428</c:v>
                      </c:pt>
                      <c:pt idx="5">
                        <c:v>6395</c:v>
                      </c:pt>
                      <c:pt idx="6">
                        <c:v>7090</c:v>
                      </c:pt>
                      <c:pt idx="7">
                        <c:v>6845</c:v>
                      </c:pt>
                      <c:pt idx="8">
                        <c:v>7445</c:v>
                      </c:pt>
                      <c:pt idx="9">
                        <c:v>8048</c:v>
                      </c:pt>
                      <c:pt idx="10">
                        <c:v>8751</c:v>
                      </c:pt>
                    </c:numCache>
                  </c:numRef>
                </c:val>
                <c:smooth val="0"/>
                <c:extLst xmlns:c15="http://schemas.microsoft.com/office/drawing/2012/chart">
                  <c:ext xmlns:c16="http://schemas.microsoft.com/office/drawing/2014/chart" uri="{C3380CC4-5D6E-409C-BE32-E72D297353CC}">
                    <c16:uniqueId val="{00000013-97B1-44C3-858D-E3AD1FB8290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'H1. GDP-PC'!$A$158</c15:sqref>
                        </c15:formulaRef>
                      </c:ext>
                    </c:extLst>
                    <c:strCache>
                      <c:ptCount val="1"/>
                      <c:pt idx="0">
                        <c:v>Meghalaya</c:v>
                      </c:pt>
                    </c:strCache>
                  </c:strRef>
                </c:tx>
                <c:spPr>
                  <a:ln w="28575" cap="rnd">
                    <a:solidFill>
                      <a:schemeClr val="accent6">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GDP-PC'!$B$158:$L$158</c15:sqref>
                        </c15:formulaRef>
                      </c:ext>
                    </c:extLst>
                    <c:numCache>
                      <c:formatCode>General</c:formatCode>
                      <c:ptCount val="11"/>
                      <c:pt idx="0">
                        <c:v>6894</c:v>
                      </c:pt>
                      <c:pt idx="1">
                        <c:v>6941</c:v>
                      </c:pt>
                      <c:pt idx="2">
                        <c:v>7537</c:v>
                      </c:pt>
                      <c:pt idx="3">
                        <c:v>7605</c:v>
                      </c:pt>
                      <c:pt idx="4">
                        <c:v>7883</c:v>
                      </c:pt>
                      <c:pt idx="5">
                        <c:v>8517</c:v>
                      </c:pt>
                      <c:pt idx="6">
                        <c:v>9003</c:v>
                      </c:pt>
                      <c:pt idx="7">
                        <c:v>9427</c:v>
                      </c:pt>
                      <c:pt idx="8">
                        <c:v>9514</c:v>
                      </c:pt>
                      <c:pt idx="9">
                        <c:v>9727</c:v>
                      </c:pt>
                    </c:numCache>
                  </c:numRef>
                </c:val>
                <c:smooth val="0"/>
                <c:extLst xmlns:c15="http://schemas.microsoft.com/office/drawing/2012/chart">
                  <c:ext xmlns:c16="http://schemas.microsoft.com/office/drawing/2014/chart" uri="{C3380CC4-5D6E-409C-BE32-E72D297353CC}">
                    <c16:uniqueId val="{00000014-97B1-44C3-858D-E3AD1FB82904}"/>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'H1. GDP-PC'!$A$159</c15:sqref>
                        </c15:formulaRef>
                      </c:ext>
                    </c:extLst>
                    <c:strCache>
                      <c:ptCount val="1"/>
                      <c:pt idx="0">
                        <c:v>Mizoram</c:v>
                      </c:pt>
                    </c:strCache>
                  </c:strRef>
                </c:tx>
                <c:spPr>
                  <a:ln w="28575" cap="rnd">
                    <a:solidFill>
                      <a:schemeClr val="accent1">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GDP-PC'!$B$159:$L$159</c15:sqref>
                        </c15:formulaRef>
                      </c:ext>
                    </c:extLst>
                    <c:numCache>
                      <c:formatCode>General</c:formatCode>
                      <c:ptCount val="11"/>
                      <c:pt idx="8">
                        <c:v>10505</c:v>
                      </c:pt>
                      <c:pt idx="9">
                        <c:v>10833</c:v>
                      </c:pt>
                    </c:numCache>
                  </c:numRef>
                </c:val>
                <c:smooth val="0"/>
                <c:extLst xmlns:c15="http://schemas.microsoft.com/office/drawing/2012/chart">
                  <c:ext xmlns:c16="http://schemas.microsoft.com/office/drawing/2014/chart" uri="{C3380CC4-5D6E-409C-BE32-E72D297353CC}">
                    <c16:uniqueId val="{00000015-97B1-44C3-858D-E3AD1FB82904}"/>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'H1. GDP-PC'!$A$160</c15:sqref>
                        </c15:formulaRef>
                      </c:ext>
                    </c:extLst>
                    <c:strCache>
                      <c:ptCount val="1"/>
                      <c:pt idx="0">
                        <c:v>Nagaland</c:v>
                      </c:pt>
                    </c:strCache>
                  </c:strRef>
                </c:tx>
                <c:spPr>
                  <a:ln w="28575" cap="rnd">
                    <a:solidFill>
                      <a:schemeClr val="accent2">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GDP-PC'!$B$160:$L$160</c15:sqref>
                        </c15:formulaRef>
                      </c:ext>
                    </c:extLst>
                    <c:numCache>
                      <c:formatCode>General</c:formatCode>
                      <c:ptCount val="11"/>
                      <c:pt idx="0">
                        <c:v>9129</c:v>
                      </c:pt>
                      <c:pt idx="1">
                        <c:v>9410</c:v>
                      </c:pt>
                      <c:pt idx="2">
                        <c:v>9646</c:v>
                      </c:pt>
                      <c:pt idx="3">
                        <c:v>9880</c:v>
                      </c:pt>
                      <c:pt idx="4">
                        <c:v>10287</c:v>
                      </c:pt>
                      <c:pt idx="5">
                        <c:v>9118</c:v>
                      </c:pt>
                      <c:pt idx="6">
                        <c:v>8726</c:v>
                      </c:pt>
                      <c:pt idx="7">
                        <c:v>11473</c:v>
                      </c:pt>
                      <c:pt idx="8">
                        <c:v>11674</c:v>
                      </c:pt>
                    </c:numCache>
                  </c:numRef>
                </c:val>
                <c:smooth val="0"/>
                <c:extLst xmlns:c15="http://schemas.microsoft.com/office/drawing/2012/chart">
                  <c:ext xmlns:c16="http://schemas.microsoft.com/office/drawing/2014/chart" uri="{C3380CC4-5D6E-409C-BE32-E72D297353CC}">
                    <c16:uniqueId val="{00000016-97B1-44C3-858D-E3AD1FB82904}"/>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'H1. GDP-PC'!$A$161</c15:sqref>
                        </c15:formulaRef>
                      </c:ext>
                    </c:extLst>
                    <c:strCache>
                      <c:ptCount val="1"/>
                      <c:pt idx="0">
                        <c:v>Orissa</c:v>
                      </c:pt>
                    </c:strCache>
                  </c:strRef>
                </c:tx>
                <c:spPr>
                  <a:ln w="28575" cap="rnd">
                    <a:solidFill>
                      <a:schemeClr val="accent3">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GDP-PC'!$B$161:$L$161</c15:sqref>
                        </c15:formulaRef>
                      </c:ext>
                    </c:extLst>
                    <c:numCache>
                      <c:formatCode>General</c:formatCode>
                      <c:ptCount val="11"/>
                      <c:pt idx="0">
                        <c:v>4896</c:v>
                      </c:pt>
                      <c:pt idx="1">
                        <c:v>5054</c:v>
                      </c:pt>
                      <c:pt idx="2">
                        <c:v>5204</c:v>
                      </c:pt>
                      <c:pt idx="3">
                        <c:v>4773</c:v>
                      </c:pt>
                      <c:pt idx="4">
                        <c:v>5382</c:v>
                      </c:pt>
                      <c:pt idx="5">
                        <c:v>5471</c:v>
                      </c:pt>
                      <c:pt idx="6">
                        <c:v>5735</c:v>
                      </c:pt>
                      <c:pt idx="7">
                        <c:v>5562</c:v>
                      </c:pt>
                      <c:pt idx="8">
                        <c:v>5802</c:v>
                      </c:pt>
                      <c:pt idx="9">
                        <c:v>5665</c:v>
                      </c:pt>
                      <c:pt idx="10">
                        <c:v>6487</c:v>
                      </c:pt>
                    </c:numCache>
                  </c:numRef>
                </c:val>
                <c:smooth val="0"/>
                <c:extLst xmlns:c15="http://schemas.microsoft.com/office/drawing/2012/chart">
                  <c:ext xmlns:c16="http://schemas.microsoft.com/office/drawing/2014/chart" uri="{C3380CC4-5D6E-409C-BE32-E72D297353CC}">
                    <c16:uniqueId val="{00000017-97B1-44C3-858D-E3AD1FB8290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'H1. GDP-PC'!$A$162</c15:sqref>
                        </c15:formulaRef>
                      </c:ext>
                    </c:extLst>
                    <c:strCache>
                      <c:ptCount val="1"/>
                      <c:pt idx="0">
                        <c:v>Punjab</c:v>
                      </c:pt>
                    </c:strCache>
                  </c:strRef>
                </c:tx>
                <c:spPr>
                  <a:ln w="28575" cap="rnd">
                    <a:solidFill>
                      <a:schemeClr val="accent4">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GDP-PC'!$B$162:$L$162</c15:sqref>
                        </c15:formulaRef>
                      </c:ext>
                    </c:extLst>
                    <c:numCache>
                      <c:formatCode>General</c:formatCode>
                      <c:ptCount val="11"/>
                      <c:pt idx="0">
                        <c:v>12710</c:v>
                      </c:pt>
                      <c:pt idx="1">
                        <c:v>12784</c:v>
                      </c:pt>
                      <c:pt idx="2">
                        <c:v>13008</c:v>
                      </c:pt>
                      <c:pt idx="3">
                        <c:v>13705</c:v>
                      </c:pt>
                      <c:pt idx="4">
                        <c:v>13812</c:v>
                      </c:pt>
                      <c:pt idx="5">
                        <c:v>14333</c:v>
                      </c:pt>
                      <c:pt idx="6">
                        <c:v>14809</c:v>
                      </c:pt>
                      <c:pt idx="7">
                        <c:v>15048</c:v>
                      </c:pt>
                      <c:pt idx="8">
                        <c:v>15195</c:v>
                      </c:pt>
                      <c:pt idx="9">
                        <c:v>15264</c:v>
                      </c:pt>
                      <c:pt idx="10">
                        <c:v>15800</c:v>
                      </c:pt>
                    </c:numCache>
                  </c:numRef>
                </c:val>
                <c:smooth val="0"/>
                <c:extLst xmlns:c15="http://schemas.microsoft.com/office/drawing/2012/chart">
                  <c:ext xmlns:c16="http://schemas.microsoft.com/office/drawing/2014/chart" uri="{C3380CC4-5D6E-409C-BE32-E72D297353CC}">
                    <c16:uniqueId val="{00000018-97B1-44C3-858D-E3AD1FB8290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'H1. GDP-PC'!$A$164</c15:sqref>
                        </c15:formulaRef>
                      </c:ext>
                    </c:extLst>
                    <c:strCache>
                      <c:ptCount val="1"/>
                      <c:pt idx="0">
                        <c:v>Sikkim</c:v>
                      </c:pt>
                    </c:strCache>
                  </c:strRef>
                </c:tx>
                <c:spPr>
                  <a:ln w="28575" cap="rnd">
                    <a:solidFill>
                      <a:schemeClr val="accent6">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GDP-PC'!$B$164:$L$164</c15:sqref>
                        </c15:formulaRef>
                      </c:ext>
                    </c:extLst>
                    <c:numCache>
                      <c:formatCode>General</c:formatCode>
                      <c:ptCount val="11"/>
                      <c:pt idx="0">
                        <c:v>7550</c:v>
                      </c:pt>
                      <c:pt idx="1">
                        <c:v>7113</c:v>
                      </c:pt>
                      <c:pt idx="2">
                        <c:v>7633</c:v>
                      </c:pt>
                      <c:pt idx="3">
                        <c:v>8236</c:v>
                      </c:pt>
                      <c:pt idx="4">
                        <c:v>9125</c:v>
                      </c:pt>
                      <c:pt idx="5">
                        <c:v>9666</c:v>
                      </c:pt>
                      <c:pt idx="6">
                        <c:v>10250</c:v>
                      </c:pt>
                      <c:pt idx="7">
                        <c:v>10703</c:v>
                      </c:pt>
                      <c:pt idx="8">
                        <c:v>11232</c:v>
                      </c:pt>
                    </c:numCache>
                  </c:numRef>
                </c:val>
                <c:smooth val="0"/>
                <c:extLst xmlns:c15="http://schemas.microsoft.com/office/drawing/2012/chart">
                  <c:ext xmlns:c16="http://schemas.microsoft.com/office/drawing/2014/chart" uri="{C3380CC4-5D6E-409C-BE32-E72D297353CC}">
                    <c16:uniqueId val="{0000001A-97B1-44C3-858D-E3AD1FB8290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'H1. GDP-PC'!$A$165</c15:sqref>
                        </c15:formulaRef>
                      </c:ext>
                    </c:extLst>
                    <c:strCache>
                      <c:ptCount val="1"/>
                      <c:pt idx="0">
                        <c:v>Tamil Nadu</c:v>
                      </c:pt>
                    </c:strCache>
                  </c:strRef>
                </c:tx>
                <c:spPr>
                  <a:ln w="28575" cap="rnd">
                    <a:solidFill>
                      <a:schemeClr val="accent1">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GDP-PC'!$B$165:$L$165</c15:sqref>
                        </c15:formulaRef>
                      </c:ext>
                    </c:extLst>
                    <c:numCache>
                      <c:formatCode>General</c:formatCode>
                      <c:ptCount val="11"/>
                      <c:pt idx="0">
                        <c:v>8955</c:v>
                      </c:pt>
                      <c:pt idx="1">
                        <c:v>9932</c:v>
                      </c:pt>
                      <c:pt idx="2">
                        <c:v>10147</c:v>
                      </c:pt>
                      <c:pt idx="3">
                        <c:v>10451</c:v>
                      </c:pt>
                      <c:pt idx="4">
                        <c:v>11260</c:v>
                      </c:pt>
                      <c:pt idx="5">
                        <c:v>11592</c:v>
                      </c:pt>
                      <c:pt idx="6">
                        <c:v>12167</c:v>
                      </c:pt>
                      <c:pt idx="7">
                        <c:v>12994</c:v>
                      </c:pt>
                      <c:pt idx="8">
                        <c:v>12484</c:v>
                      </c:pt>
                      <c:pt idx="9">
                        <c:v>12696</c:v>
                      </c:pt>
                      <c:pt idx="10">
                        <c:v>12976</c:v>
                      </c:pt>
                    </c:numCache>
                  </c:numRef>
                </c:val>
                <c:smooth val="0"/>
                <c:extLst xmlns:c15="http://schemas.microsoft.com/office/drawing/2012/chart">
                  <c:ext xmlns:c16="http://schemas.microsoft.com/office/drawing/2014/chart" uri="{C3380CC4-5D6E-409C-BE32-E72D297353CC}">
                    <c16:uniqueId val="{0000001B-97B1-44C3-858D-E3AD1FB8290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'H1. GDP-PC'!$A$166</c15:sqref>
                        </c15:formulaRef>
                      </c:ext>
                    </c:extLst>
                    <c:strCache>
                      <c:ptCount val="1"/>
                      <c:pt idx="0">
                        <c:v>Tripura</c:v>
                      </c:pt>
                    </c:strCache>
                  </c:strRef>
                </c:tx>
                <c:spPr>
                  <a:ln w="28575" cap="rnd">
                    <a:solidFill>
                      <a:schemeClr val="accent2">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GDP-PC'!$B$166:$L$166</c15:sqref>
                        </c15:formulaRef>
                      </c:ext>
                    </c:extLst>
                    <c:numCache>
                      <c:formatCode>General</c:formatCode>
                      <c:ptCount val="11"/>
                      <c:pt idx="0">
                        <c:v>5534</c:v>
                      </c:pt>
                      <c:pt idx="1">
                        <c:v>5364</c:v>
                      </c:pt>
                      <c:pt idx="2">
                        <c:v>5707</c:v>
                      </c:pt>
                      <c:pt idx="3">
                        <c:v>6239</c:v>
                      </c:pt>
                      <c:pt idx="4">
                        <c:v>6828</c:v>
                      </c:pt>
                      <c:pt idx="5">
                        <c:v>7396</c:v>
                      </c:pt>
                      <c:pt idx="6">
                        <c:v>7967</c:v>
                      </c:pt>
                      <c:pt idx="7">
                        <c:v>9397</c:v>
                      </c:pt>
                      <c:pt idx="8">
                        <c:v>9664</c:v>
                      </c:pt>
                      <c:pt idx="9">
                        <c:v>9969</c:v>
                      </c:pt>
                    </c:numCache>
                  </c:numRef>
                </c:val>
                <c:smooth val="0"/>
                <c:extLst xmlns:c15="http://schemas.microsoft.com/office/drawing/2012/chart">
                  <c:ext xmlns:c16="http://schemas.microsoft.com/office/drawing/2014/chart" uri="{C3380CC4-5D6E-409C-BE32-E72D297353CC}">
                    <c16:uniqueId val="{0000001C-97B1-44C3-858D-E3AD1FB8290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'H1. GDP-PC'!$A$167</c15:sqref>
                        </c15:formulaRef>
                      </c:ext>
                    </c:extLst>
                    <c:strCache>
                      <c:ptCount val="1"/>
                      <c:pt idx="0">
                        <c:v>Uttar Pradesh</c:v>
                      </c:pt>
                    </c:strCache>
                  </c:strRef>
                </c:tx>
                <c:spPr>
                  <a:ln w="28575" cap="rnd">
                    <a:solidFill>
                      <a:schemeClr val="accent3">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GDP-PC'!$B$167:$L$167</c15:sqref>
                        </c15:formulaRef>
                      </c:ext>
                    </c:extLst>
                    <c:numCache>
                      <c:formatCode>General</c:formatCode>
                      <c:ptCount val="11"/>
                      <c:pt idx="0">
                        <c:v>5066</c:v>
                      </c:pt>
                      <c:pt idx="1">
                        <c:v>5209</c:v>
                      </c:pt>
                      <c:pt idx="2">
                        <c:v>5256</c:v>
                      </c:pt>
                      <c:pt idx="3">
                        <c:v>5706</c:v>
                      </c:pt>
                      <c:pt idx="4">
                        <c:v>5518</c:v>
                      </c:pt>
                      <c:pt idx="5">
                        <c:v>5432</c:v>
                      </c:pt>
                      <c:pt idx="6">
                        <c:v>5675</c:v>
                      </c:pt>
                      <c:pt idx="7">
                        <c:v>5575</c:v>
                      </c:pt>
                      <c:pt idx="8">
                        <c:v>5603</c:v>
                      </c:pt>
                      <c:pt idx="9">
                        <c:v>5496</c:v>
                      </c:pt>
                      <c:pt idx="10">
                        <c:v>5702</c:v>
                      </c:pt>
                    </c:numCache>
                  </c:numRef>
                </c:val>
                <c:smooth val="0"/>
                <c:extLst xmlns:c15="http://schemas.microsoft.com/office/drawing/2012/chart">
                  <c:ext xmlns:c16="http://schemas.microsoft.com/office/drawing/2014/chart" uri="{C3380CC4-5D6E-409C-BE32-E72D297353CC}">
                    <c16:uniqueId val="{00000004-97B1-44C3-858D-E3AD1FB8290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'H1. GDP-PC'!$A$168</c15:sqref>
                        </c15:formulaRef>
                      </c:ext>
                    </c:extLst>
                    <c:strCache>
                      <c:ptCount val="1"/>
                      <c:pt idx="0">
                        <c:v>Uttaranchal</c:v>
                      </c:pt>
                    </c:strCache>
                  </c:strRef>
                </c:tx>
                <c:spPr>
                  <a:ln w="28575" cap="rnd">
                    <a:solidFill>
                      <a:schemeClr val="accent4">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GDP-PC'!$B$168:$L$168</c15:sqref>
                        </c15:formulaRef>
                      </c:ext>
                    </c:extLst>
                    <c:numCache>
                      <c:formatCode>General</c:formatCode>
                      <c:ptCount val="11"/>
                      <c:pt idx="0">
                        <c:v>6755</c:v>
                      </c:pt>
                      <c:pt idx="1">
                        <c:v>7242</c:v>
                      </c:pt>
                      <c:pt idx="2">
                        <c:v>7050</c:v>
                      </c:pt>
                      <c:pt idx="3">
                        <c:v>7376</c:v>
                      </c:pt>
                      <c:pt idx="4">
                        <c:v>7340</c:v>
                      </c:pt>
                      <c:pt idx="5">
                        <c:v>7310</c:v>
                      </c:pt>
                      <c:pt idx="6">
                        <c:v>7187</c:v>
                      </c:pt>
                      <c:pt idx="7">
                        <c:v>7720</c:v>
                      </c:pt>
                      <c:pt idx="8">
                        <c:v>7937</c:v>
                      </c:pt>
                    </c:numCache>
                  </c:numRef>
                </c:val>
                <c:smooth val="0"/>
                <c:extLst xmlns:c15="http://schemas.microsoft.com/office/drawing/2012/chart">
                  <c:ext xmlns:c16="http://schemas.microsoft.com/office/drawing/2014/chart" uri="{C3380CC4-5D6E-409C-BE32-E72D297353CC}">
                    <c16:uniqueId val="{0000001D-97B1-44C3-858D-E3AD1FB8290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'H1. GDP-PC'!$A$169</c15:sqref>
                        </c15:formulaRef>
                      </c:ext>
                    </c:extLst>
                    <c:strCache>
                      <c:ptCount val="1"/>
                      <c:pt idx="0">
                        <c:v>West Bengal</c:v>
                      </c:pt>
                    </c:strCache>
                  </c:strRef>
                </c:tx>
                <c:spPr>
                  <a:ln w="28575" cap="rnd">
                    <a:solidFill>
                      <a:schemeClr val="accent5">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GDP-PC'!$B$169:$L$169</c15:sqref>
                        </c15:formulaRef>
                      </c:ext>
                    </c:extLst>
                    <c:numCache>
                      <c:formatCode>General</c:formatCode>
                      <c:ptCount val="11"/>
                      <c:pt idx="0">
                        <c:v>6755</c:v>
                      </c:pt>
                      <c:pt idx="1">
                        <c:v>7094</c:v>
                      </c:pt>
                      <c:pt idx="2">
                        <c:v>7492</c:v>
                      </c:pt>
                      <c:pt idx="3">
                        <c:v>7880</c:v>
                      </c:pt>
                      <c:pt idx="4">
                        <c:v>8408</c:v>
                      </c:pt>
                      <c:pt idx="5">
                        <c:v>8814</c:v>
                      </c:pt>
                      <c:pt idx="6">
                        <c:v>9320</c:v>
                      </c:pt>
                      <c:pt idx="7">
                        <c:v>9796</c:v>
                      </c:pt>
                      <c:pt idx="8">
                        <c:v>10380</c:v>
                      </c:pt>
                      <c:pt idx="9">
                        <c:v>10951</c:v>
                      </c:pt>
                      <c:pt idx="10">
                        <c:v>11612</c:v>
                      </c:pt>
                    </c:numCache>
                  </c:numRef>
                </c:val>
                <c:smooth val="0"/>
                <c:extLst xmlns:c15="http://schemas.microsoft.com/office/drawing/2012/chart">
                  <c:ext xmlns:c16="http://schemas.microsoft.com/office/drawing/2014/chart" uri="{C3380CC4-5D6E-409C-BE32-E72D297353CC}">
                    <c16:uniqueId val="{0000001E-97B1-44C3-858D-E3AD1FB8290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'H1. GDP-PC'!$A$170</c15:sqref>
                        </c15:formulaRef>
                      </c:ext>
                    </c:extLst>
                    <c:strCache>
                      <c:ptCount val="1"/>
                      <c:pt idx="0">
                        <c:v>Adaman &amp; Nicobar Islands</c:v>
                      </c:pt>
                    </c:strCache>
                  </c:strRef>
                </c:tx>
                <c:spPr>
                  <a:ln w="28575" cap="rnd">
                    <a:solidFill>
                      <a:schemeClr val="accent6">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GDP-PC'!$B$170:$L$170</c15:sqref>
                        </c15:formulaRef>
                      </c:ext>
                    </c:extLst>
                    <c:numCache>
                      <c:formatCode>General</c:formatCode>
                      <c:ptCount val="11"/>
                      <c:pt idx="0">
                        <c:v>15192</c:v>
                      </c:pt>
                      <c:pt idx="1">
                        <c:v>16191</c:v>
                      </c:pt>
                      <c:pt idx="2">
                        <c:v>15354</c:v>
                      </c:pt>
                      <c:pt idx="3">
                        <c:v>15896</c:v>
                      </c:pt>
                      <c:pt idx="4">
                        <c:v>16350</c:v>
                      </c:pt>
                      <c:pt idx="5">
                        <c:v>14502</c:v>
                      </c:pt>
                      <c:pt idx="6">
                        <c:v>15293</c:v>
                      </c:pt>
                      <c:pt idx="7">
                        <c:v>15691</c:v>
                      </c:pt>
                      <c:pt idx="8">
                        <c:v>15679</c:v>
                      </c:pt>
                      <c:pt idx="9">
                        <c:v>15880</c:v>
                      </c:pt>
                    </c:numCache>
                  </c:numRef>
                </c:val>
                <c:smooth val="0"/>
                <c:extLst xmlns:c15="http://schemas.microsoft.com/office/drawing/2012/chart">
                  <c:ext xmlns:c16="http://schemas.microsoft.com/office/drawing/2014/chart" uri="{C3380CC4-5D6E-409C-BE32-E72D297353CC}">
                    <c16:uniqueId val="{0000001F-97B1-44C3-858D-E3AD1FB8290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'H1. GDP-PC'!$A$171</c15:sqref>
                        </c15:formulaRef>
                      </c:ext>
                    </c:extLst>
                    <c:strCache>
                      <c:ptCount val="1"/>
                      <c:pt idx="0">
                        <c:v>Chhattisgarh</c:v>
                      </c:pt>
                    </c:strCache>
                  </c:strRef>
                </c:tx>
                <c:spPr>
                  <a:ln w="28575" cap="rnd">
                    <a:solidFill>
                      <a:schemeClr val="accent1">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GDP-PC'!$B$171:$L$171</c15:sqref>
                        </c15:formulaRef>
                      </c:ext>
                    </c:extLst>
                    <c:numCache>
                      <c:formatCode>General</c:formatCode>
                      <c:ptCount val="11"/>
                      <c:pt idx="0">
                        <c:v>6539</c:v>
                      </c:pt>
                      <c:pt idx="1">
                        <c:v>6445</c:v>
                      </c:pt>
                      <c:pt idx="2">
                        <c:v>6474</c:v>
                      </c:pt>
                      <c:pt idx="3">
                        <c:v>6654</c:v>
                      </c:pt>
                      <c:pt idx="4">
                        <c:v>6810</c:v>
                      </c:pt>
                      <c:pt idx="5">
                        <c:v>6873</c:v>
                      </c:pt>
                      <c:pt idx="6">
                        <c:v>6692</c:v>
                      </c:pt>
                      <c:pt idx="7">
                        <c:v>6423</c:v>
                      </c:pt>
                      <c:pt idx="8">
                        <c:v>7400</c:v>
                      </c:pt>
                      <c:pt idx="9">
                        <c:v>7250</c:v>
                      </c:pt>
                      <c:pt idx="10">
                        <c:v>8383</c:v>
                      </c:pt>
                    </c:numCache>
                  </c:numRef>
                </c:val>
                <c:smooth val="0"/>
                <c:extLst xmlns:c15="http://schemas.microsoft.com/office/drawing/2012/chart">
                  <c:ext xmlns:c16="http://schemas.microsoft.com/office/drawing/2014/chart" uri="{C3380CC4-5D6E-409C-BE32-E72D297353CC}">
                    <c16:uniqueId val="{00000005-97B1-44C3-858D-E3AD1FB8290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'H1. GDP-PC'!$A$172</c15:sqref>
                        </c15:formulaRef>
                      </c:ext>
                    </c:extLst>
                    <c:strCache>
                      <c:ptCount val="1"/>
                      <c:pt idx="0">
                        <c:v>Delhi</c:v>
                      </c:pt>
                    </c:strCache>
                  </c:strRef>
                </c:tx>
                <c:spPr>
                  <a:ln w="28575" cap="rnd">
                    <a:solidFill>
                      <a:schemeClr val="accent2">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GDP-PC'!$B$172:$L$172</c15:sqref>
                        </c15:formulaRef>
                      </c:ext>
                    </c:extLst>
                    <c:numCache>
                      <c:formatCode>General</c:formatCode>
                      <c:ptCount val="11"/>
                      <c:pt idx="0">
                        <c:v>18166</c:v>
                      </c:pt>
                      <c:pt idx="1">
                        <c:v>19575</c:v>
                      </c:pt>
                      <c:pt idx="2">
                        <c:v>19162</c:v>
                      </c:pt>
                      <c:pt idx="3">
                        <c:v>20983</c:v>
                      </c:pt>
                      <c:pt idx="4">
                        <c:v>23482</c:v>
                      </c:pt>
                      <c:pt idx="5">
                        <c:v>23762</c:v>
                      </c:pt>
                      <c:pt idx="6">
                        <c:v>24003</c:v>
                      </c:pt>
                      <c:pt idx="7">
                        <c:v>26497</c:v>
                      </c:pt>
                      <c:pt idx="8">
                        <c:v>26306</c:v>
                      </c:pt>
                      <c:pt idx="9">
                        <c:v>27528</c:v>
                      </c:pt>
                      <c:pt idx="10">
                        <c:v>29231</c:v>
                      </c:pt>
                    </c:numCache>
                  </c:numRef>
                </c:val>
                <c:smooth val="0"/>
                <c:extLst xmlns:c15="http://schemas.microsoft.com/office/drawing/2012/chart">
                  <c:ext xmlns:c16="http://schemas.microsoft.com/office/drawing/2014/chart" uri="{C3380CC4-5D6E-409C-BE32-E72D297353CC}">
                    <c16:uniqueId val="{00000020-97B1-44C3-858D-E3AD1FB8290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'H1. GDP-PC'!$A$173</c15:sqref>
                        </c15:formulaRef>
                      </c:ext>
                    </c:extLst>
                    <c:strCache>
                      <c:ptCount val="1"/>
                      <c:pt idx="0">
                        <c:v>Pondicherry</c:v>
                      </c:pt>
                    </c:strCache>
                  </c:strRef>
                </c:tx>
                <c:spPr>
                  <a:ln w="28575" cap="rnd">
                    <a:solidFill>
                      <a:schemeClr val="accent3">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GDP-PC'!$B$173:$L$173</c15:sqref>
                        </c15:formulaRef>
                      </c:ext>
                    </c:extLst>
                    <c:numCache>
                      <c:formatCode>General</c:formatCode>
                      <c:ptCount val="11"/>
                      <c:pt idx="0">
                        <c:v>9781</c:v>
                      </c:pt>
                      <c:pt idx="1">
                        <c:v>9661</c:v>
                      </c:pt>
                      <c:pt idx="2">
                        <c:v>9889</c:v>
                      </c:pt>
                      <c:pt idx="3">
                        <c:v>13512</c:v>
                      </c:pt>
                      <c:pt idx="4">
                        <c:v>17402</c:v>
                      </c:pt>
                      <c:pt idx="5">
                        <c:v>19279</c:v>
                      </c:pt>
                      <c:pt idx="6">
                        <c:v>19374</c:v>
                      </c:pt>
                      <c:pt idx="7">
                        <c:v>22252</c:v>
                      </c:pt>
                      <c:pt idx="8">
                        <c:v>22926</c:v>
                      </c:pt>
                      <c:pt idx="9">
                        <c:v>23207</c:v>
                      </c:pt>
                      <c:pt idx="10">
                        <c:v>23610</c:v>
                      </c:pt>
                    </c:numCache>
                  </c:numRef>
                </c:val>
                <c:smooth val="0"/>
                <c:extLst xmlns:c15="http://schemas.microsoft.com/office/drawing/2012/chart">
                  <c:ext xmlns:c16="http://schemas.microsoft.com/office/drawing/2014/chart" uri="{C3380CC4-5D6E-409C-BE32-E72D297353CC}">
                    <c16:uniqueId val="{00000021-97B1-44C3-858D-E3AD1FB8290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'H1. GDP-PC'!$A$174</c15:sqref>
                        </c15:formulaRef>
                      </c:ext>
                    </c:extLst>
                    <c:strCache>
                      <c:ptCount val="1"/>
                      <c:pt idx="0">
                        <c:v>All India</c:v>
                      </c:pt>
                    </c:strCache>
                  </c:strRef>
                </c:tx>
                <c:spPr>
                  <a:ln w="28575" cap="rnd">
                    <a:solidFill>
                      <a:schemeClr val="tx1"/>
                    </a:solidFill>
                    <a:round/>
                  </a:ln>
                  <a:effectLst/>
                </c:spPr>
                <c:marker>
                  <c:symbol val="none"/>
                </c:marker>
                <c:cat>
                  <c:strRef>
                    <c:extLst xmlns:c15="http://schemas.microsoft.com/office/drawing/2012/chart">
                      <c:ext xmlns:c15="http://schemas.microsoft.com/office/drawing/2012/chart" uri="{02D57815-91ED-43cb-92C2-25804820EDAC}">
                        <c15:formulaRef>
                          <c15:sqref>'H1. GDP-PC'!$B$141:$L$141</c15:sqref>
                        </c15:formulaRef>
                      </c:ext>
                    </c:extLst>
                    <c:strCache>
                      <c:ptCount val="11"/>
                      <c:pt idx="0">
                        <c:v>1993-94</c:v>
                      </c:pt>
                      <c:pt idx="1">
                        <c:v>1994-95</c:v>
                      </c:pt>
                      <c:pt idx="2">
                        <c:v>1995-96</c:v>
                      </c:pt>
                      <c:pt idx="3">
                        <c:v>1996-97</c:v>
                      </c:pt>
                      <c:pt idx="4">
                        <c:v>1997-98</c:v>
                      </c:pt>
                      <c:pt idx="5">
                        <c:v>1998-99</c:v>
                      </c:pt>
                      <c:pt idx="6">
                        <c:v>1999-00</c:v>
                      </c:pt>
                      <c:pt idx="7">
                        <c:v>2000-01</c:v>
                      </c:pt>
                      <c:pt idx="8">
                        <c:v>2001-02</c:v>
                      </c:pt>
                      <c:pt idx="9">
                        <c:v>2002-03</c:v>
                      </c:pt>
                      <c:pt idx="10">
                        <c:v>2003-04</c:v>
                      </c:pt>
                    </c:strCache>
                  </c:strRef>
                </c:cat>
                <c:val>
                  <c:numRef>
                    <c:extLst xmlns:c15="http://schemas.microsoft.com/office/drawing/2012/chart">
                      <c:ext xmlns:c15="http://schemas.microsoft.com/office/drawing/2012/chart" uri="{02D57815-91ED-43cb-92C2-25804820EDAC}">
                        <c15:formulaRef>
                          <c15:sqref>'H1. GDP-PC'!$B$174:$L$174</c15:sqref>
                        </c15:formulaRef>
                      </c:ext>
                    </c:extLst>
                    <c:numCache>
                      <c:formatCode>General</c:formatCode>
                      <c:ptCount val="11"/>
                      <c:pt idx="0">
                        <c:v>7690</c:v>
                      </c:pt>
                      <c:pt idx="1">
                        <c:v>8070</c:v>
                      </c:pt>
                      <c:pt idx="2">
                        <c:v>8489</c:v>
                      </c:pt>
                      <c:pt idx="3">
                        <c:v>9007</c:v>
                      </c:pt>
                      <c:pt idx="4">
                        <c:v>9244</c:v>
                      </c:pt>
                      <c:pt idx="5">
                        <c:v>9650</c:v>
                      </c:pt>
                      <c:pt idx="6">
                        <c:v>10071</c:v>
                      </c:pt>
                      <c:pt idx="7">
                        <c:v>10308</c:v>
                      </c:pt>
                      <c:pt idx="8">
                        <c:v>10754</c:v>
                      </c:pt>
                      <c:pt idx="9">
                        <c:v>11013</c:v>
                      </c:pt>
                      <c:pt idx="10">
                        <c:v>11799</c:v>
                      </c:pt>
                    </c:numCache>
                  </c:numRef>
                </c:val>
                <c:smooth val="0"/>
                <c:extLst xmlns:c15="http://schemas.microsoft.com/office/drawing/2012/chart">
                  <c:ext xmlns:c16="http://schemas.microsoft.com/office/drawing/2014/chart" uri="{C3380CC4-5D6E-409C-BE32-E72D297353CC}">
                    <c16:uniqueId val="{00000006-97B1-44C3-858D-E3AD1FB82904}"/>
                  </c:ext>
                </c:extLst>
              </c15:ser>
            </c15:filteredLineSeries>
          </c:ext>
        </c:extLst>
      </c:lineChart>
      <c:catAx>
        <c:axId val="163330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3307264"/>
        <c:crosses val="autoZero"/>
        <c:auto val="1"/>
        <c:lblAlgn val="ctr"/>
        <c:lblOffset val="100"/>
        <c:noMultiLvlLbl val="0"/>
      </c:catAx>
      <c:valAx>
        <c:axId val="1633307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Rupees</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3302688"/>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'H2. FoodSecurity'!$A$43</c:f>
          <c:strCache>
            <c:ptCount val="1"/>
            <c:pt idx="0">
              <c:v>H2. BMI below normal &lt;18.5 (women ages 15-49)</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799285040318107E-2"/>
          <c:y val="0.109318739741566"/>
          <c:w val="0.88542411031650603"/>
          <c:h val="0.785185811128012"/>
        </c:manualLayout>
      </c:layout>
      <c:lineChart>
        <c:grouping val="standard"/>
        <c:varyColors val="0"/>
        <c:ser>
          <c:idx val="0"/>
          <c:order val="0"/>
          <c:tx>
            <c:strRef>
              <c:f>'H2. FoodSecurity'!$A$46</c:f>
              <c:strCache>
                <c:ptCount val="1"/>
                <c:pt idx="0">
                  <c:v>Andhra Pradesh</c:v>
                </c:pt>
              </c:strCache>
            </c:strRef>
          </c:tx>
          <c:spPr>
            <a:ln w="28575" cap="rnd">
              <a:solidFill>
                <a:schemeClr val="accent1"/>
              </a:solidFill>
              <a:round/>
            </a:ln>
            <a:effectLst/>
          </c:spPr>
          <c:marker>
            <c:symbol val="none"/>
          </c:marker>
          <c:val>
            <c:numRef>
              <c:f>'H2. FoodSecurity'!$B$46:$C$46</c:f>
              <c:numCache>
                <c:formatCode>General</c:formatCode>
                <c:ptCount val="2"/>
                <c:pt idx="0">
                  <c:v>0.33500000000000002</c:v>
                </c:pt>
                <c:pt idx="1">
                  <c:v>0.20899999999999999</c:v>
                </c:pt>
              </c:numCache>
            </c:numRef>
          </c:val>
          <c:smooth val="0"/>
          <c:extLst>
            <c:ext xmlns:c15="http://schemas.microsoft.com/office/drawing/2012/chart" uri="{02D57815-91ED-43cb-92C2-25804820EDAC}">
              <c15:filteredCategoryTitle>
                <c15:cat>
                  <c:strRef>
                    <c:extLst xmlns:c16="http://schemas.microsoft.com/office/drawing/2014/chart">
                      <c:ext uri="{02D57815-91ED-43cb-92C2-25804820EDAC}">
                        <c15:formulaRef>
                          <c15:sqref>'H2. FoodSecurity'!$B$45:$C$45</c15:sqref>
                        </c15:formulaRef>
                      </c:ext>
                    </c:extLst>
                    <c:strCache>
                      <c:ptCount val="2"/>
                      <c:pt idx="0">
                        <c:v>2005-06</c:v>
                      </c:pt>
                      <c:pt idx="1">
                        <c:v>2012-13</c:v>
                      </c:pt>
                    </c:strCache>
                  </c:strRef>
                </c15:cat>
              </c15:filteredCategoryTitle>
            </c:ext>
            <c:ext xmlns:c16="http://schemas.microsoft.com/office/drawing/2014/chart" uri="{C3380CC4-5D6E-409C-BE32-E72D297353CC}">
              <c16:uniqueId val="{00000000-809C-4A04-B260-DF05DB902178}"/>
            </c:ext>
          </c:extLst>
        </c:ser>
        <c:ser>
          <c:idx val="1"/>
          <c:order val="1"/>
          <c:tx>
            <c:strRef>
              <c:f>'H2. FoodSecurity'!$A$48</c:f>
              <c:strCache>
                <c:ptCount val="1"/>
                <c:pt idx="0">
                  <c:v>Assam</c:v>
                </c:pt>
              </c:strCache>
            </c:strRef>
          </c:tx>
          <c:spPr>
            <a:ln w="28575" cap="rnd">
              <a:solidFill>
                <a:schemeClr val="accent2"/>
              </a:solidFill>
              <a:round/>
            </a:ln>
            <a:effectLst/>
          </c:spPr>
          <c:marker>
            <c:symbol val="none"/>
          </c:marker>
          <c:val>
            <c:numRef>
              <c:f>'H2. FoodSecurity'!$B$48:$C$48</c:f>
              <c:numCache>
                <c:formatCode>General</c:formatCode>
                <c:ptCount val="2"/>
                <c:pt idx="0">
                  <c:v>0.36499999999999999</c:v>
                </c:pt>
                <c:pt idx="1">
                  <c:v>0.21899999999999997</c:v>
                </c:pt>
              </c:numCache>
            </c:numRef>
          </c:val>
          <c:smooth val="0"/>
          <c:extLst>
            <c:ext xmlns:c15="http://schemas.microsoft.com/office/drawing/2012/chart" uri="{02D57815-91ED-43cb-92C2-25804820EDAC}">
              <c15:filteredCategoryTitle>
                <c15:cat>
                  <c:strRef>
                    <c:extLst xmlns:c16="http://schemas.microsoft.com/office/drawing/2014/chart">
                      <c:ext uri="{02D57815-91ED-43cb-92C2-25804820EDAC}">
                        <c15:formulaRef>
                          <c15:sqref>'H2. FoodSecurity'!$B$45:$C$45</c15:sqref>
                        </c15:formulaRef>
                      </c:ext>
                    </c:extLst>
                    <c:strCache>
                      <c:ptCount val="2"/>
                      <c:pt idx="0">
                        <c:v>2005-06</c:v>
                      </c:pt>
                      <c:pt idx="1">
                        <c:v>2012-13</c:v>
                      </c:pt>
                    </c:strCache>
                  </c:strRef>
                </c15:cat>
              </c15:filteredCategoryTitle>
            </c:ext>
            <c:ext xmlns:c16="http://schemas.microsoft.com/office/drawing/2014/chart" uri="{C3380CC4-5D6E-409C-BE32-E72D297353CC}">
              <c16:uniqueId val="{00000001-809C-4A04-B260-DF05DB902178}"/>
            </c:ext>
          </c:extLst>
        </c:ser>
        <c:ser>
          <c:idx val="2"/>
          <c:order val="2"/>
          <c:tx>
            <c:strRef>
              <c:f>'H2. FoodSecurity'!$A$49</c:f>
              <c:strCache>
                <c:ptCount val="1"/>
                <c:pt idx="0">
                  <c:v>Bihar</c:v>
                </c:pt>
              </c:strCache>
            </c:strRef>
          </c:tx>
          <c:spPr>
            <a:ln w="28575" cap="rnd">
              <a:solidFill>
                <a:schemeClr val="accent3"/>
              </a:solidFill>
              <a:round/>
            </a:ln>
            <a:effectLst/>
          </c:spPr>
          <c:marker>
            <c:symbol val="none"/>
          </c:marker>
          <c:val>
            <c:numRef>
              <c:f>'H2. FoodSecurity'!$B$49:$C$49</c:f>
              <c:numCache>
                <c:formatCode>General</c:formatCode>
                <c:ptCount val="2"/>
                <c:pt idx="0">
                  <c:v>0.45100000000000001</c:v>
                </c:pt>
                <c:pt idx="1">
                  <c:v>0.19800000000000001</c:v>
                </c:pt>
              </c:numCache>
            </c:numRef>
          </c:val>
          <c:smooth val="0"/>
          <c:extLst>
            <c:ext xmlns:c15="http://schemas.microsoft.com/office/drawing/2012/chart" uri="{02D57815-91ED-43cb-92C2-25804820EDAC}">
              <c15:filteredCategoryTitle>
                <c15:cat>
                  <c:strRef>
                    <c:extLst xmlns:c16="http://schemas.microsoft.com/office/drawing/2014/chart">
                      <c:ext uri="{02D57815-91ED-43cb-92C2-25804820EDAC}">
                        <c15:formulaRef>
                          <c15:sqref>'H2. FoodSecurity'!$B$45:$C$45</c15:sqref>
                        </c15:formulaRef>
                      </c:ext>
                    </c:extLst>
                    <c:strCache>
                      <c:ptCount val="2"/>
                      <c:pt idx="0">
                        <c:v>2005-06</c:v>
                      </c:pt>
                      <c:pt idx="1">
                        <c:v>2012-13</c:v>
                      </c:pt>
                    </c:strCache>
                  </c:strRef>
                </c15:cat>
              </c15:filteredCategoryTitle>
            </c:ext>
            <c:ext xmlns:c16="http://schemas.microsoft.com/office/drawing/2014/chart" uri="{C3380CC4-5D6E-409C-BE32-E72D297353CC}">
              <c16:uniqueId val="{00000002-809C-4A04-B260-DF05DB902178}"/>
            </c:ext>
          </c:extLst>
        </c:ser>
        <c:ser>
          <c:idx val="3"/>
          <c:order val="3"/>
          <c:tx>
            <c:strRef>
              <c:f>'H2. FoodSecurity'!$A$59</c:f>
              <c:strCache>
                <c:ptCount val="1"/>
                <c:pt idx="0">
                  <c:v>Kerala</c:v>
                </c:pt>
              </c:strCache>
            </c:strRef>
          </c:tx>
          <c:spPr>
            <a:ln w="28575" cap="rnd">
              <a:solidFill>
                <a:schemeClr val="accent4"/>
              </a:solidFill>
              <a:round/>
            </a:ln>
            <a:effectLst/>
          </c:spPr>
          <c:marker>
            <c:symbol val="none"/>
          </c:marker>
          <c:val>
            <c:numRef>
              <c:f>'H2. FoodSecurity'!$B$59:$C$59</c:f>
              <c:numCache>
                <c:formatCode>General</c:formatCode>
                <c:ptCount val="2"/>
                <c:pt idx="0">
                  <c:v>0.18</c:v>
                </c:pt>
                <c:pt idx="1">
                  <c:v>0.13800000000000001</c:v>
                </c:pt>
              </c:numCache>
            </c:numRef>
          </c:val>
          <c:smooth val="0"/>
          <c:extLst>
            <c:ext xmlns:c15="http://schemas.microsoft.com/office/drawing/2012/chart" uri="{02D57815-91ED-43cb-92C2-25804820EDAC}">
              <c15:filteredCategoryTitle>
                <c15:cat>
                  <c:strRef>
                    <c:extLst xmlns:c16="http://schemas.microsoft.com/office/drawing/2014/chart">
                      <c:ext uri="{02D57815-91ED-43cb-92C2-25804820EDAC}">
                        <c15:formulaRef>
                          <c15:sqref>'H2. FoodSecurity'!$B$45:$C$45</c15:sqref>
                        </c15:formulaRef>
                      </c:ext>
                    </c:extLst>
                    <c:strCache>
                      <c:ptCount val="2"/>
                      <c:pt idx="0">
                        <c:v>2005-06</c:v>
                      </c:pt>
                      <c:pt idx="1">
                        <c:v>2012-13</c:v>
                      </c:pt>
                    </c:strCache>
                  </c:strRef>
                </c15:cat>
              </c15:filteredCategoryTitle>
            </c:ext>
            <c:ext xmlns:c16="http://schemas.microsoft.com/office/drawing/2014/chart" uri="{C3380CC4-5D6E-409C-BE32-E72D297353CC}">
              <c16:uniqueId val="{00000003-809C-4A04-B260-DF05DB902178}"/>
            </c:ext>
          </c:extLst>
        </c:ser>
        <c:ser>
          <c:idx val="4"/>
          <c:order val="4"/>
          <c:tx>
            <c:strRef>
              <c:f>'H2. FoodSecurity'!$A$68</c:f>
              <c:strCache>
                <c:ptCount val="1"/>
                <c:pt idx="0">
                  <c:v>Rajasthan</c:v>
                </c:pt>
              </c:strCache>
            </c:strRef>
          </c:tx>
          <c:spPr>
            <a:ln w="28575" cap="rnd">
              <a:solidFill>
                <a:schemeClr val="accent5"/>
              </a:solidFill>
              <a:round/>
            </a:ln>
            <a:effectLst/>
          </c:spPr>
          <c:marker>
            <c:symbol val="none"/>
          </c:marker>
          <c:val>
            <c:numRef>
              <c:f>'H2. FoodSecurity'!$B$68:$C$68</c:f>
              <c:numCache>
                <c:formatCode>General</c:formatCode>
                <c:ptCount val="2"/>
                <c:pt idx="0">
                  <c:v>0.36700000000000005</c:v>
                </c:pt>
                <c:pt idx="1">
                  <c:v>0.28100000000000003</c:v>
                </c:pt>
              </c:numCache>
            </c:numRef>
          </c:val>
          <c:smooth val="0"/>
          <c:extLst>
            <c:ext xmlns:c15="http://schemas.microsoft.com/office/drawing/2012/chart" uri="{02D57815-91ED-43cb-92C2-25804820EDAC}">
              <c15:filteredCategoryTitle>
                <c15:cat>
                  <c:strRef>
                    <c:extLst xmlns:c16="http://schemas.microsoft.com/office/drawing/2014/chart">
                      <c:ext uri="{02D57815-91ED-43cb-92C2-25804820EDAC}">
                        <c15:formulaRef>
                          <c15:sqref>'H2. FoodSecurity'!$B$45:$C$45</c15:sqref>
                        </c15:formulaRef>
                      </c:ext>
                    </c:extLst>
                    <c:strCache>
                      <c:ptCount val="2"/>
                      <c:pt idx="0">
                        <c:v>2005-06</c:v>
                      </c:pt>
                      <c:pt idx="1">
                        <c:v>2012-13</c:v>
                      </c:pt>
                    </c:strCache>
                  </c:strRef>
                </c15:cat>
              </c15:filteredCategoryTitle>
            </c:ext>
            <c:ext xmlns:c16="http://schemas.microsoft.com/office/drawing/2014/chart" uri="{C3380CC4-5D6E-409C-BE32-E72D297353CC}">
              <c16:uniqueId val="{00000004-809C-4A04-B260-DF05DB902178}"/>
            </c:ext>
          </c:extLst>
        </c:ser>
        <c:dLbls>
          <c:showLegendKey val="0"/>
          <c:showVal val="0"/>
          <c:showCatName val="0"/>
          <c:showSerName val="0"/>
          <c:showPercent val="0"/>
          <c:showBubbleSize val="0"/>
        </c:dLbls>
        <c:smooth val="0"/>
        <c:axId val="1642730208"/>
        <c:axId val="1642734656"/>
      </c:lineChart>
      <c:catAx>
        <c:axId val="1642730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2734656"/>
        <c:crosses val="autoZero"/>
        <c:auto val="1"/>
        <c:lblAlgn val="ctr"/>
        <c:lblOffset val="100"/>
        <c:noMultiLvlLbl val="0"/>
      </c:catAx>
      <c:valAx>
        <c:axId val="1642734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Percentage</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42730208"/>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'B4. GenderInequality'!$A$29</c:f>
          <c:strCache>
            <c:ptCount val="1"/>
            <c:pt idx="0">
              <c:v>B4. Reproductive Health: Adolescent (15-19) Birth Rates (2005-06)</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1930567313882E-2"/>
          <c:y val="0.10325558168601599"/>
          <c:w val="0.91823795244446804"/>
          <c:h val="0.78948030937701597"/>
        </c:manualLayout>
      </c:layout>
      <c:barChart>
        <c:barDir val="col"/>
        <c:grouping val="clustered"/>
        <c:varyColors val="0"/>
        <c:ser>
          <c:idx val="0"/>
          <c:order val="0"/>
          <c:tx>
            <c:strRef>
              <c:f>'B4. GenderInequality'!$B$31</c:f>
              <c:strCache>
                <c:ptCount val="1"/>
                <c:pt idx="0">
                  <c:v>Urban</c:v>
                </c:pt>
              </c:strCache>
            </c:strRef>
          </c:tx>
          <c:spPr>
            <a:pattFill prst="dkUpDiag">
              <a:fgClr>
                <a:schemeClr val="accent1"/>
              </a:fgClr>
              <a:bgClr>
                <a:schemeClr val="bg1"/>
              </a:bgClr>
            </a:pattFill>
            <a:ln>
              <a:solidFill>
                <a:schemeClr val="accent1"/>
              </a:solidFill>
            </a:ln>
            <a:effectLst/>
          </c:spPr>
          <c:invertIfNegative val="0"/>
          <c:dPt>
            <c:idx val="1"/>
            <c:invertIfNegative val="0"/>
            <c:bubble3D val="0"/>
            <c:spPr>
              <a:pattFill prst="dkUpDiag">
                <a:fgClr>
                  <a:schemeClr val="accent2"/>
                </a:fgClr>
                <a:bgClr>
                  <a:schemeClr val="bg1"/>
                </a:bgClr>
              </a:pattFill>
              <a:ln>
                <a:solidFill>
                  <a:schemeClr val="accent2"/>
                </a:solidFill>
              </a:ln>
              <a:effectLst/>
            </c:spPr>
            <c:extLst>
              <c:ext xmlns:c16="http://schemas.microsoft.com/office/drawing/2014/chart" uri="{C3380CC4-5D6E-409C-BE32-E72D297353CC}">
                <c16:uniqueId val="{00000001-4AE6-4C2F-B04E-F7B98D2B1F8A}"/>
              </c:ext>
            </c:extLst>
          </c:dPt>
          <c:dPt>
            <c:idx val="2"/>
            <c:invertIfNegative val="0"/>
            <c:bubble3D val="0"/>
            <c:spPr>
              <a:pattFill prst="dkUpDiag">
                <a:fgClr>
                  <a:schemeClr val="accent3"/>
                </a:fgClr>
                <a:bgClr>
                  <a:schemeClr val="bg1"/>
                </a:bgClr>
              </a:pattFill>
              <a:ln>
                <a:solidFill>
                  <a:schemeClr val="accent3"/>
                </a:solidFill>
              </a:ln>
              <a:effectLst/>
            </c:spPr>
            <c:extLst>
              <c:ext xmlns:c16="http://schemas.microsoft.com/office/drawing/2014/chart" uri="{C3380CC4-5D6E-409C-BE32-E72D297353CC}">
                <c16:uniqueId val="{00000003-4AE6-4C2F-B04E-F7B98D2B1F8A}"/>
              </c:ext>
            </c:extLst>
          </c:dPt>
          <c:dPt>
            <c:idx val="3"/>
            <c:invertIfNegative val="0"/>
            <c:bubble3D val="0"/>
            <c:spPr>
              <a:pattFill prst="dkUpDiag">
                <a:fgClr>
                  <a:schemeClr val="accent4"/>
                </a:fgClr>
                <a:bgClr>
                  <a:schemeClr val="bg1"/>
                </a:bgClr>
              </a:pattFill>
              <a:ln>
                <a:solidFill>
                  <a:schemeClr val="accent4"/>
                </a:solidFill>
              </a:ln>
              <a:effectLst/>
            </c:spPr>
            <c:extLst>
              <c:ext xmlns:c16="http://schemas.microsoft.com/office/drawing/2014/chart" uri="{C3380CC4-5D6E-409C-BE32-E72D297353CC}">
                <c16:uniqueId val="{00000005-4AE6-4C2F-B04E-F7B98D2B1F8A}"/>
              </c:ext>
            </c:extLst>
          </c:dPt>
          <c:dPt>
            <c:idx val="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7-4AE6-4C2F-B04E-F7B98D2B1F8A}"/>
              </c:ext>
            </c:extLst>
          </c:dPt>
          <c:cat>
            <c:strRef>
              <c:extLst>
                <c:ext xmlns:c15="http://schemas.microsoft.com/office/drawing/2012/chart" uri="{02D57815-91ED-43cb-92C2-25804820EDAC}">
                  <c15:fullRef>
                    <c15:sqref>'B4. GenderInequality'!$A$32:$A$60</c15:sqref>
                  </c15:fullRef>
                </c:ext>
              </c:extLst>
              <c:f>('B4. GenderInequality'!$A$32,'B4. GenderInequality'!$A$34:$A$35,'B4. GenderInequality'!$A$46,'B4. GenderInequality'!$A$55)</c:f>
              <c:strCache>
                <c:ptCount val="5"/>
                <c:pt idx="0">
                  <c:v>Andhra Pradesh</c:v>
                </c:pt>
                <c:pt idx="1">
                  <c:v>Assam</c:v>
                </c:pt>
                <c:pt idx="2">
                  <c:v>Bihar</c:v>
                </c:pt>
                <c:pt idx="3">
                  <c:v>Kerala</c:v>
                </c:pt>
                <c:pt idx="4">
                  <c:v>Rajasthan</c:v>
                </c:pt>
              </c:strCache>
            </c:strRef>
          </c:cat>
          <c:val>
            <c:numRef>
              <c:extLst>
                <c:ext xmlns:c15="http://schemas.microsoft.com/office/drawing/2012/chart" uri="{02D57815-91ED-43cb-92C2-25804820EDAC}">
                  <c15:fullRef>
                    <c15:sqref>'B4. GenderInequality'!$B$32:$B$60</c15:sqref>
                  </c15:fullRef>
                </c:ext>
              </c:extLst>
              <c:f>('B4. GenderInequality'!$B$32,'B4. GenderInequality'!$B$34:$B$35,'B4. GenderInequality'!$B$46,'B4. GenderInequality'!$B$55)</c:f>
              <c:numCache>
                <c:formatCode>General</c:formatCode>
                <c:ptCount val="5"/>
                <c:pt idx="0">
                  <c:v>7.0999999999999994E-2</c:v>
                </c:pt>
                <c:pt idx="1">
                  <c:v>4.9000000000000002E-2</c:v>
                </c:pt>
                <c:pt idx="2">
                  <c:v>6.5000000000000002E-2</c:v>
                </c:pt>
                <c:pt idx="3">
                  <c:v>2.1999999999999999E-2</c:v>
                </c:pt>
                <c:pt idx="4">
                  <c:v>6.9000000000000006E-2</c:v>
                </c:pt>
              </c:numCache>
            </c:numRef>
          </c:val>
          <c:extLst>
            <c:ext xmlns:c16="http://schemas.microsoft.com/office/drawing/2014/chart" uri="{C3380CC4-5D6E-409C-BE32-E72D297353CC}">
              <c16:uniqueId val="{00000000-716A-4BB5-8B1D-EC5D4E3B99ED}"/>
            </c:ext>
          </c:extLst>
        </c:ser>
        <c:ser>
          <c:idx val="1"/>
          <c:order val="1"/>
          <c:tx>
            <c:strRef>
              <c:f>'B4. GenderInequality'!$C$31</c:f>
              <c:strCache>
                <c:ptCount val="1"/>
                <c:pt idx="0">
                  <c:v>Rural</c:v>
                </c:pt>
              </c:strCache>
            </c:strRef>
          </c:tx>
          <c:spPr>
            <a:pattFill prst="dkDnDiag">
              <a:fgClr>
                <a:schemeClr val="accent1"/>
              </a:fgClr>
              <a:bgClr>
                <a:schemeClr val="bg1"/>
              </a:bgClr>
            </a:pattFill>
            <a:ln>
              <a:noFill/>
            </a:ln>
            <a:effectLst/>
          </c:spPr>
          <c:invertIfNegative val="0"/>
          <c:dPt>
            <c:idx val="0"/>
            <c:invertIfNegative val="0"/>
            <c:bubble3D val="0"/>
            <c:spPr>
              <a:pattFill prst="dkDnDiag">
                <a:fgClr>
                  <a:schemeClr val="accent1"/>
                </a:fgClr>
                <a:bgClr>
                  <a:schemeClr val="bg1"/>
                </a:bgClr>
              </a:pattFill>
              <a:ln>
                <a:solidFill>
                  <a:schemeClr val="accent1"/>
                </a:solidFill>
              </a:ln>
              <a:effectLst/>
            </c:spPr>
            <c:extLst>
              <c:ext xmlns:c16="http://schemas.microsoft.com/office/drawing/2014/chart" uri="{C3380CC4-5D6E-409C-BE32-E72D297353CC}">
                <c16:uniqueId val="{00000003-716A-4BB5-8B1D-EC5D4E3B99ED}"/>
              </c:ext>
            </c:extLst>
          </c:dPt>
          <c:dPt>
            <c:idx val="1"/>
            <c:invertIfNegative val="0"/>
            <c:bubble3D val="0"/>
            <c:spPr>
              <a:pattFill prst="dkDnDiag">
                <a:fgClr>
                  <a:schemeClr val="accent2"/>
                </a:fgClr>
                <a:bgClr>
                  <a:schemeClr val="bg1"/>
                </a:bgClr>
              </a:pattFill>
              <a:ln>
                <a:solidFill>
                  <a:schemeClr val="accent2"/>
                </a:solidFill>
              </a:ln>
              <a:effectLst/>
            </c:spPr>
            <c:extLst>
              <c:ext xmlns:c16="http://schemas.microsoft.com/office/drawing/2014/chart" uri="{C3380CC4-5D6E-409C-BE32-E72D297353CC}">
                <c16:uniqueId val="{0000000B-4AE6-4C2F-B04E-F7B98D2B1F8A}"/>
              </c:ext>
            </c:extLst>
          </c:dPt>
          <c:dPt>
            <c:idx val="2"/>
            <c:invertIfNegative val="0"/>
            <c:bubble3D val="0"/>
            <c:spPr>
              <a:pattFill prst="dkDnDiag">
                <a:fgClr>
                  <a:schemeClr val="accent3"/>
                </a:fgClr>
                <a:bgClr>
                  <a:schemeClr val="bg1"/>
                </a:bgClr>
              </a:pattFill>
              <a:ln>
                <a:solidFill>
                  <a:schemeClr val="accent3"/>
                </a:solidFill>
              </a:ln>
              <a:effectLst/>
            </c:spPr>
            <c:extLst>
              <c:ext xmlns:c16="http://schemas.microsoft.com/office/drawing/2014/chart" uri="{C3380CC4-5D6E-409C-BE32-E72D297353CC}">
                <c16:uniqueId val="{0000000D-4AE6-4C2F-B04E-F7B98D2B1F8A}"/>
              </c:ext>
            </c:extLst>
          </c:dPt>
          <c:dPt>
            <c:idx val="3"/>
            <c:invertIfNegative val="0"/>
            <c:bubble3D val="0"/>
            <c:spPr>
              <a:pattFill prst="dkDnDiag">
                <a:fgClr>
                  <a:schemeClr val="accent4"/>
                </a:fgClr>
                <a:bgClr>
                  <a:schemeClr val="bg1"/>
                </a:bgClr>
              </a:pattFill>
              <a:ln>
                <a:solidFill>
                  <a:schemeClr val="accent4"/>
                </a:solidFill>
              </a:ln>
              <a:effectLst/>
            </c:spPr>
            <c:extLst>
              <c:ext xmlns:c16="http://schemas.microsoft.com/office/drawing/2014/chart" uri="{C3380CC4-5D6E-409C-BE32-E72D297353CC}">
                <c16:uniqueId val="{0000000F-4AE6-4C2F-B04E-F7B98D2B1F8A}"/>
              </c:ext>
            </c:extLst>
          </c:dPt>
          <c:dPt>
            <c:idx val="4"/>
            <c:invertIfNegative val="0"/>
            <c:bubble3D val="0"/>
            <c:spPr>
              <a:pattFill prst="dkDnDiag">
                <a:fgClr>
                  <a:schemeClr val="accent5"/>
                </a:fgClr>
                <a:bgClr>
                  <a:schemeClr val="bg1"/>
                </a:bgClr>
              </a:pattFill>
              <a:ln>
                <a:solidFill>
                  <a:schemeClr val="accent5"/>
                </a:solidFill>
              </a:ln>
              <a:effectLst/>
            </c:spPr>
            <c:extLst>
              <c:ext xmlns:c16="http://schemas.microsoft.com/office/drawing/2014/chart" uri="{C3380CC4-5D6E-409C-BE32-E72D297353CC}">
                <c16:uniqueId val="{00000011-4AE6-4C2F-B04E-F7B98D2B1F8A}"/>
              </c:ext>
            </c:extLst>
          </c:dPt>
          <c:cat>
            <c:strRef>
              <c:extLst>
                <c:ext xmlns:c15="http://schemas.microsoft.com/office/drawing/2012/chart" uri="{02D57815-91ED-43cb-92C2-25804820EDAC}">
                  <c15:fullRef>
                    <c15:sqref>'B4. GenderInequality'!$A$32:$A$60</c15:sqref>
                  </c15:fullRef>
                </c:ext>
              </c:extLst>
              <c:f>('B4. GenderInequality'!$A$32,'B4. GenderInequality'!$A$34:$A$35,'B4. GenderInequality'!$A$46,'B4. GenderInequality'!$A$55)</c:f>
              <c:strCache>
                <c:ptCount val="5"/>
                <c:pt idx="0">
                  <c:v>Andhra Pradesh</c:v>
                </c:pt>
                <c:pt idx="1">
                  <c:v>Assam</c:v>
                </c:pt>
                <c:pt idx="2">
                  <c:v>Bihar</c:v>
                </c:pt>
                <c:pt idx="3">
                  <c:v>Kerala</c:v>
                </c:pt>
                <c:pt idx="4">
                  <c:v>Rajasthan</c:v>
                </c:pt>
              </c:strCache>
            </c:strRef>
          </c:cat>
          <c:val>
            <c:numRef>
              <c:extLst>
                <c:ext xmlns:c15="http://schemas.microsoft.com/office/drawing/2012/chart" uri="{02D57815-91ED-43cb-92C2-25804820EDAC}">
                  <c15:fullRef>
                    <c15:sqref>'B4. GenderInequality'!$C$32:$C$60</c15:sqref>
                  </c15:fullRef>
                </c:ext>
              </c:extLst>
              <c:f>('B4. GenderInequality'!$C$32,'B4. GenderInequality'!$C$34:$C$35,'B4. GenderInequality'!$C$46,'B4. GenderInequality'!$C$55)</c:f>
              <c:numCache>
                <c:formatCode>General</c:formatCode>
                <c:ptCount val="5"/>
                <c:pt idx="0">
                  <c:v>0.114</c:v>
                </c:pt>
                <c:pt idx="1">
                  <c:v>9.4E-2</c:v>
                </c:pt>
                <c:pt idx="2">
                  <c:v>0.13900000000000001</c:v>
                </c:pt>
                <c:pt idx="3">
                  <c:v>4.2000000000000003E-2</c:v>
                </c:pt>
                <c:pt idx="4">
                  <c:v>0.109</c:v>
                </c:pt>
              </c:numCache>
            </c:numRef>
          </c:val>
          <c:extLst>
            <c:ext xmlns:c16="http://schemas.microsoft.com/office/drawing/2014/chart" uri="{C3380CC4-5D6E-409C-BE32-E72D297353CC}">
              <c16:uniqueId val="{00000001-716A-4BB5-8B1D-EC5D4E3B99ED}"/>
            </c:ext>
          </c:extLst>
        </c:ser>
        <c:ser>
          <c:idx val="2"/>
          <c:order val="2"/>
          <c:tx>
            <c:strRef>
              <c:f>'B4. GenderInequality'!$D$31</c:f>
              <c:strCache>
                <c:ptCount val="1"/>
                <c:pt idx="0">
                  <c:v>Total</c:v>
                </c:pt>
              </c:strCache>
            </c:strRef>
          </c:tx>
          <c:spPr>
            <a:solidFill>
              <a:schemeClr val="accent1"/>
            </a:solidFill>
            <a:ln>
              <a:solidFill>
                <a:schemeClr val="accent1"/>
              </a:solidFill>
            </a:ln>
            <a:effectLst/>
          </c:spPr>
          <c:invertIfNegative val="0"/>
          <c:dPt>
            <c:idx val="1"/>
            <c:invertIfNegative val="0"/>
            <c:bubble3D val="0"/>
            <c:spPr>
              <a:solidFill>
                <a:schemeClr val="accent2"/>
              </a:solidFill>
              <a:ln>
                <a:solidFill>
                  <a:schemeClr val="accent2"/>
                </a:solidFill>
              </a:ln>
              <a:effectLst/>
            </c:spPr>
            <c:extLst>
              <c:ext xmlns:c16="http://schemas.microsoft.com/office/drawing/2014/chart" uri="{C3380CC4-5D6E-409C-BE32-E72D297353CC}">
                <c16:uniqueId val="{00000013-4AE6-4C2F-B04E-F7B98D2B1F8A}"/>
              </c:ext>
            </c:extLst>
          </c:dPt>
          <c:dPt>
            <c:idx val="2"/>
            <c:invertIfNegative val="0"/>
            <c:bubble3D val="0"/>
            <c:spPr>
              <a:solidFill>
                <a:schemeClr val="accent3"/>
              </a:solidFill>
              <a:ln>
                <a:solidFill>
                  <a:schemeClr val="accent3"/>
                </a:solidFill>
              </a:ln>
              <a:effectLst/>
            </c:spPr>
            <c:extLst>
              <c:ext xmlns:c16="http://schemas.microsoft.com/office/drawing/2014/chart" uri="{C3380CC4-5D6E-409C-BE32-E72D297353CC}">
                <c16:uniqueId val="{00000015-4AE6-4C2F-B04E-F7B98D2B1F8A}"/>
              </c:ext>
            </c:extLst>
          </c:dPt>
          <c:dPt>
            <c:idx val="3"/>
            <c:invertIfNegative val="0"/>
            <c:bubble3D val="0"/>
            <c:spPr>
              <a:solidFill>
                <a:schemeClr val="accent4"/>
              </a:solidFill>
              <a:ln>
                <a:solidFill>
                  <a:schemeClr val="accent4"/>
                </a:solidFill>
              </a:ln>
              <a:effectLst/>
            </c:spPr>
            <c:extLst>
              <c:ext xmlns:c16="http://schemas.microsoft.com/office/drawing/2014/chart" uri="{C3380CC4-5D6E-409C-BE32-E72D297353CC}">
                <c16:uniqueId val="{00000017-4AE6-4C2F-B04E-F7B98D2B1F8A}"/>
              </c:ext>
            </c:extLst>
          </c:dPt>
          <c:dPt>
            <c:idx val="4"/>
            <c:invertIfNegative val="0"/>
            <c:bubble3D val="0"/>
            <c:spPr>
              <a:solidFill>
                <a:schemeClr val="accent5"/>
              </a:solidFill>
              <a:ln>
                <a:solidFill>
                  <a:schemeClr val="accent5"/>
                </a:solidFill>
              </a:ln>
              <a:effectLst/>
            </c:spPr>
            <c:extLst>
              <c:ext xmlns:c16="http://schemas.microsoft.com/office/drawing/2014/chart" uri="{C3380CC4-5D6E-409C-BE32-E72D297353CC}">
                <c16:uniqueId val="{00000019-4AE6-4C2F-B04E-F7B98D2B1F8A}"/>
              </c:ext>
            </c:extLst>
          </c:dPt>
          <c:cat>
            <c:strRef>
              <c:extLst>
                <c:ext xmlns:c15="http://schemas.microsoft.com/office/drawing/2012/chart" uri="{02D57815-91ED-43cb-92C2-25804820EDAC}">
                  <c15:fullRef>
                    <c15:sqref>'B4. GenderInequality'!$A$32:$A$60</c15:sqref>
                  </c15:fullRef>
                </c:ext>
              </c:extLst>
              <c:f>('B4. GenderInequality'!$A$32,'B4. GenderInequality'!$A$34:$A$35,'B4. GenderInequality'!$A$46,'B4. GenderInequality'!$A$55)</c:f>
              <c:strCache>
                <c:ptCount val="5"/>
                <c:pt idx="0">
                  <c:v>Andhra Pradesh</c:v>
                </c:pt>
                <c:pt idx="1">
                  <c:v>Assam</c:v>
                </c:pt>
                <c:pt idx="2">
                  <c:v>Bihar</c:v>
                </c:pt>
                <c:pt idx="3">
                  <c:v>Kerala</c:v>
                </c:pt>
                <c:pt idx="4">
                  <c:v>Rajasthan</c:v>
                </c:pt>
              </c:strCache>
            </c:strRef>
          </c:cat>
          <c:val>
            <c:numRef>
              <c:extLst>
                <c:ext xmlns:c15="http://schemas.microsoft.com/office/drawing/2012/chart" uri="{02D57815-91ED-43cb-92C2-25804820EDAC}">
                  <c15:fullRef>
                    <c15:sqref>'B4. GenderInequality'!$D$32:$D$60</c15:sqref>
                  </c15:fullRef>
                </c:ext>
              </c:extLst>
              <c:f>('B4. GenderInequality'!$D$32,'B4. GenderInequality'!$D$34:$D$35,'B4. GenderInequality'!$D$46,'B4. GenderInequality'!$D$55)</c:f>
              <c:numCache>
                <c:formatCode>General</c:formatCode>
                <c:ptCount val="5"/>
                <c:pt idx="0">
                  <c:v>9.8000000000000004E-2</c:v>
                </c:pt>
                <c:pt idx="1">
                  <c:v>8.5999999999999993E-2</c:v>
                </c:pt>
                <c:pt idx="2">
                  <c:v>0.128</c:v>
                </c:pt>
                <c:pt idx="3">
                  <c:v>3.5000000000000003E-2</c:v>
                </c:pt>
                <c:pt idx="4">
                  <c:v>9.8000000000000004E-2</c:v>
                </c:pt>
              </c:numCache>
            </c:numRef>
          </c:val>
          <c:extLst>
            <c:ext xmlns:c16="http://schemas.microsoft.com/office/drawing/2014/chart" uri="{C3380CC4-5D6E-409C-BE32-E72D297353CC}">
              <c16:uniqueId val="{00000002-716A-4BB5-8B1D-EC5D4E3B99ED}"/>
            </c:ext>
          </c:extLst>
        </c:ser>
        <c:dLbls>
          <c:showLegendKey val="0"/>
          <c:showVal val="0"/>
          <c:showCatName val="0"/>
          <c:showSerName val="0"/>
          <c:showPercent val="0"/>
          <c:showBubbleSize val="0"/>
        </c:dLbls>
        <c:gapWidth val="219"/>
        <c:overlap val="-27"/>
        <c:axId val="1577552880"/>
        <c:axId val="1577671312"/>
      </c:barChart>
      <c:catAx>
        <c:axId val="1577552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77671312"/>
        <c:crosses val="autoZero"/>
        <c:auto val="1"/>
        <c:lblAlgn val="ctr"/>
        <c:lblOffset val="100"/>
        <c:noMultiLvlLbl val="0"/>
      </c:catAx>
      <c:valAx>
        <c:axId val="1577671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Adolescent birth rate</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77552880"/>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'H2. FoodSecurity'!$E$43</c:f>
          <c:strCache>
            <c:ptCount val="1"/>
            <c:pt idx="0">
              <c:v>H2. BMI below normal &lt;18.5 (2005-06)</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005965155206295E-2"/>
          <c:y val="0.12706777945060099"/>
          <c:w val="0.89891430146680096"/>
          <c:h val="0.774433876326862"/>
        </c:manualLayout>
      </c:layout>
      <c:barChart>
        <c:barDir val="col"/>
        <c:grouping val="clustered"/>
        <c:varyColors val="0"/>
        <c:ser>
          <c:idx val="0"/>
          <c:order val="0"/>
          <c:tx>
            <c:strRef>
              <c:f>'H2. FoodSecurity'!$F$45</c:f>
              <c:strCache>
                <c:ptCount val="1"/>
                <c:pt idx="0">
                  <c:v>Females</c:v>
                </c:pt>
              </c:strCache>
            </c:strRef>
          </c:tx>
          <c:spPr>
            <a:pattFill prst="wdDnDiag">
              <a:fgClr>
                <a:schemeClr val="accent1"/>
              </a:fgClr>
              <a:bgClr>
                <a:schemeClr val="bg1"/>
              </a:bgClr>
            </a:pattFill>
            <a:ln>
              <a:solidFill>
                <a:schemeClr val="accent1"/>
              </a:solidFill>
            </a:ln>
            <a:effectLst/>
          </c:spPr>
          <c:invertIfNegative val="0"/>
          <c:dPt>
            <c:idx val="2"/>
            <c:invertIfNegative val="0"/>
            <c:bubble3D val="0"/>
            <c:spPr>
              <a:pattFill prst="wdDnDiag">
                <a:fgClr>
                  <a:schemeClr val="accent3"/>
                </a:fgClr>
                <a:bgClr>
                  <a:schemeClr val="bg1"/>
                </a:bgClr>
              </a:pattFill>
              <a:ln>
                <a:solidFill>
                  <a:schemeClr val="accent3"/>
                </a:solidFill>
              </a:ln>
              <a:effectLst/>
            </c:spPr>
            <c:extLst>
              <c:ext xmlns:c16="http://schemas.microsoft.com/office/drawing/2014/chart" uri="{C3380CC4-5D6E-409C-BE32-E72D297353CC}">
                <c16:uniqueId val="{00000004-18B3-49AB-9757-491D67408D1A}"/>
              </c:ext>
            </c:extLst>
          </c:dPt>
          <c:dPt>
            <c:idx val="3"/>
            <c:invertIfNegative val="0"/>
            <c:bubble3D val="0"/>
            <c:spPr>
              <a:pattFill prst="wdDnDiag">
                <a:fgClr>
                  <a:schemeClr val="accent4"/>
                </a:fgClr>
                <a:bgClr>
                  <a:schemeClr val="bg1"/>
                </a:bgClr>
              </a:pattFill>
              <a:ln>
                <a:solidFill>
                  <a:schemeClr val="accent4"/>
                </a:solidFill>
              </a:ln>
              <a:effectLst/>
            </c:spPr>
            <c:extLst>
              <c:ext xmlns:c16="http://schemas.microsoft.com/office/drawing/2014/chart" uri="{C3380CC4-5D6E-409C-BE32-E72D297353CC}">
                <c16:uniqueId val="{00000003-97E7-455C-81AB-EDA3529D2E47}"/>
              </c:ext>
            </c:extLst>
          </c:dPt>
          <c:cat>
            <c:strRef>
              <c:f>'H2. FoodSecurity'!$E$46:$E$50</c:f>
              <c:strCache>
                <c:ptCount val="5"/>
                <c:pt idx="0">
                  <c:v>Andhra Pradesh</c:v>
                </c:pt>
                <c:pt idx="1">
                  <c:v>Assam</c:v>
                </c:pt>
                <c:pt idx="2">
                  <c:v>Bihar</c:v>
                </c:pt>
                <c:pt idx="3">
                  <c:v>Kerala</c:v>
                </c:pt>
                <c:pt idx="4">
                  <c:v>Rajasthan</c:v>
                </c:pt>
              </c:strCache>
            </c:strRef>
          </c:cat>
          <c:val>
            <c:numRef>
              <c:f>'H2. FoodSecurity'!$F$46:$F$50</c:f>
              <c:numCache>
                <c:formatCode>General</c:formatCode>
                <c:ptCount val="5"/>
                <c:pt idx="0">
                  <c:v>0.33500000000000002</c:v>
                </c:pt>
                <c:pt idx="1">
                  <c:v>0.36499999999999999</c:v>
                </c:pt>
                <c:pt idx="2">
                  <c:v>0.45100000000000001</c:v>
                </c:pt>
                <c:pt idx="3">
                  <c:v>0.18</c:v>
                </c:pt>
                <c:pt idx="4">
                  <c:v>0.36700000000000005</c:v>
                </c:pt>
              </c:numCache>
            </c:numRef>
          </c:val>
          <c:extLst>
            <c:ext xmlns:c16="http://schemas.microsoft.com/office/drawing/2014/chart" uri="{C3380CC4-5D6E-409C-BE32-E72D297353CC}">
              <c16:uniqueId val="{00000000-18B3-49AB-9757-491D67408D1A}"/>
            </c:ext>
          </c:extLst>
        </c:ser>
        <c:ser>
          <c:idx val="1"/>
          <c:order val="1"/>
          <c:tx>
            <c:strRef>
              <c:f>'H2. FoodSecurity'!$G$45</c:f>
              <c:strCache>
                <c:ptCount val="1"/>
                <c:pt idx="0">
                  <c:v>Males</c:v>
                </c:pt>
              </c:strCache>
            </c:strRef>
          </c:tx>
          <c:spPr>
            <a:pattFill prst="wdUpDiag">
              <a:fgClr>
                <a:schemeClr val="accent1"/>
              </a:fgClr>
              <a:bgClr>
                <a:schemeClr val="bg1"/>
              </a:bgClr>
            </a:pattFill>
            <a:ln>
              <a:solidFill>
                <a:schemeClr val="accent1"/>
              </a:solidFill>
            </a:ln>
            <a:effectLst/>
          </c:spPr>
          <c:invertIfNegative val="0"/>
          <c:dPt>
            <c:idx val="2"/>
            <c:invertIfNegative val="0"/>
            <c:bubble3D val="0"/>
            <c:spPr>
              <a:pattFill prst="wdUpDiag">
                <a:fgClr>
                  <a:schemeClr val="accent3"/>
                </a:fgClr>
                <a:bgClr>
                  <a:schemeClr val="bg1"/>
                </a:bgClr>
              </a:pattFill>
              <a:ln>
                <a:solidFill>
                  <a:schemeClr val="accent3"/>
                </a:solidFill>
              </a:ln>
              <a:effectLst/>
            </c:spPr>
            <c:extLst>
              <c:ext xmlns:c16="http://schemas.microsoft.com/office/drawing/2014/chart" uri="{C3380CC4-5D6E-409C-BE32-E72D297353CC}">
                <c16:uniqueId val="{00000005-18B3-49AB-9757-491D67408D1A}"/>
              </c:ext>
            </c:extLst>
          </c:dPt>
          <c:dPt>
            <c:idx val="3"/>
            <c:invertIfNegative val="0"/>
            <c:bubble3D val="0"/>
            <c:spPr>
              <a:pattFill prst="wdUpDiag">
                <a:fgClr>
                  <a:schemeClr val="accent4"/>
                </a:fgClr>
                <a:bgClr>
                  <a:schemeClr val="bg1"/>
                </a:bgClr>
              </a:pattFill>
              <a:ln>
                <a:solidFill>
                  <a:schemeClr val="accent4"/>
                </a:solidFill>
              </a:ln>
              <a:effectLst/>
            </c:spPr>
            <c:extLst>
              <c:ext xmlns:c16="http://schemas.microsoft.com/office/drawing/2014/chart" uri="{C3380CC4-5D6E-409C-BE32-E72D297353CC}">
                <c16:uniqueId val="{00000007-97E7-455C-81AB-EDA3529D2E47}"/>
              </c:ext>
            </c:extLst>
          </c:dPt>
          <c:cat>
            <c:strRef>
              <c:f>'H2. FoodSecurity'!$E$46:$E$50</c:f>
              <c:strCache>
                <c:ptCount val="5"/>
                <c:pt idx="0">
                  <c:v>Andhra Pradesh</c:v>
                </c:pt>
                <c:pt idx="1">
                  <c:v>Assam</c:v>
                </c:pt>
                <c:pt idx="2">
                  <c:v>Bihar</c:v>
                </c:pt>
                <c:pt idx="3">
                  <c:v>Kerala</c:v>
                </c:pt>
                <c:pt idx="4">
                  <c:v>Rajasthan</c:v>
                </c:pt>
              </c:strCache>
            </c:strRef>
          </c:cat>
          <c:val>
            <c:numRef>
              <c:f>'H2. FoodSecurity'!$G$46:$G$50</c:f>
              <c:numCache>
                <c:formatCode>General</c:formatCode>
                <c:ptCount val="5"/>
                <c:pt idx="0">
                  <c:v>0.40500000000000003</c:v>
                </c:pt>
                <c:pt idx="1">
                  <c:v>0.35299999999999998</c:v>
                </c:pt>
                <c:pt idx="2">
                  <c:v>0.35600000000000004</c:v>
                </c:pt>
                <c:pt idx="3">
                  <c:v>0.308</c:v>
                </c:pt>
                <c:pt idx="4">
                  <c:v>0.215</c:v>
                </c:pt>
              </c:numCache>
            </c:numRef>
          </c:val>
          <c:extLst>
            <c:ext xmlns:c16="http://schemas.microsoft.com/office/drawing/2014/chart" uri="{C3380CC4-5D6E-409C-BE32-E72D297353CC}">
              <c16:uniqueId val="{00000001-18B3-49AB-9757-491D67408D1A}"/>
            </c:ext>
          </c:extLst>
        </c:ser>
        <c:dLbls>
          <c:showLegendKey val="0"/>
          <c:showVal val="0"/>
          <c:showCatName val="0"/>
          <c:showSerName val="0"/>
          <c:showPercent val="0"/>
          <c:showBubbleSize val="0"/>
        </c:dLbls>
        <c:gapWidth val="219"/>
        <c:overlap val="-27"/>
        <c:axId val="1638402624"/>
        <c:axId val="1638407312"/>
      </c:barChart>
      <c:catAx>
        <c:axId val="1638402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8407312"/>
        <c:crosses val="autoZero"/>
        <c:auto val="1"/>
        <c:lblAlgn val="ctr"/>
        <c:lblOffset val="100"/>
        <c:noMultiLvlLbl val="0"/>
      </c:catAx>
      <c:valAx>
        <c:axId val="1638407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8402624"/>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'H2. FoodSecurity'!$A$77</c:f>
          <c:strCache>
            <c:ptCount val="1"/>
            <c:pt idx="0">
              <c:v>H2. BMI below normal &lt;18.5 (men ages 15-49)</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0996973608164E-2"/>
          <c:y val="0.12752985667712799"/>
          <c:w val="0.90577816492450602"/>
          <c:h val="0.75542413938961706"/>
        </c:manualLayout>
      </c:layout>
      <c:barChart>
        <c:barDir val="col"/>
        <c:grouping val="clustered"/>
        <c:varyColors val="0"/>
        <c:ser>
          <c:idx val="0"/>
          <c:order val="0"/>
          <c:tx>
            <c:strRef>
              <c:f>'H2. FoodSecurity'!$A$84</c:f>
              <c:strCache>
                <c:ptCount val="1"/>
                <c:pt idx="0">
                  <c:v>Rajasthan</c:v>
                </c:pt>
              </c:strCache>
            </c:strRef>
          </c:tx>
          <c:spPr>
            <a:solidFill>
              <a:schemeClr val="accent1"/>
            </a:solidFill>
            <a:ln>
              <a:noFill/>
            </a:ln>
            <a:effectLst/>
          </c:spPr>
          <c:invertIfNegative val="0"/>
          <c:cat>
            <c:strRef>
              <c:f>'H2. FoodSecurity'!$B$78</c:f>
              <c:strCache>
                <c:ptCount val="1"/>
                <c:pt idx="0">
                  <c:v>2005-06</c:v>
                </c:pt>
              </c:strCache>
            </c:strRef>
          </c:cat>
          <c:val>
            <c:numRef>
              <c:f>'H2. FoodSecurity'!$B$84</c:f>
              <c:numCache>
                <c:formatCode>General</c:formatCode>
                <c:ptCount val="1"/>
                <c:pt idx="0">
                  <c:v>0.40500000000000003</c:v>
                </c:pt>
              </c:numCache>
            </c:numRef>
          </c:val>
          <c:extLst>
            <c:ext xmlns:c16="http://schemas.microsoft.com/office/drawing/2014/chart" uri="{C3380CC4-5D6E-409C-BE32-E72D297353CC}">
              <c16:uniqueId val="{00000000-B33D-44AE-88BE-7C4CC604467C}"/>
            </c:ext>
          </c:extLst>
        </c:ser>
        <c:ser>
          <c:idx val="1"/>
          <c:order val="1"/>
          <c:tx>
            <c:strRef>
              <c:f>'H2. FoodSecurity'!$A$91</c:f>
              <c:strCache>
                <c:ptCount val="1"/>
                <c:pt idx="0">
                  <c:v>Bihar</c:v>
                </c:pt>
              </c:strCache>
            </c:strRef>
          </c:tx>
          <c:spPr>
            <a:solidFill>
              <a:schemeClr val="accent2"/>
            </a:solidFill>
            <a:ln>
              <a:noFill/>
            </a:ln>
            <a:effectLst/>
          </c:spPr>
          <c:invertIfNegative val="0"/>
          <c:cat>
            <c:strRef>
              <c:f>'H2. FoodSecurity'!$B$78</c:f>
              <c:strCache>
                <c:ptCount val="1"/>
                <c:pt idx="0">
                  <c:v>2005-06</c:v>
                </c:pt>
              </c:strCache>
            </c:strRef>
          </c:cat>
          <c:val>
            <c:numRef>
              <c:f>'H2. FoodSecurity'!$B$91</c:f>
              <c:numCache>
                <c:formatCode>General</c:formatCode>
                <c:ptCount val="1"/>
                <c:pt idx="0">
                  <c:v>0.35299999999999998</c:v>
                </c:pt>
              </c:numCache>
            </c:numRef>
          </c:val>
          <c:extLst>
            <c:ext xmlns:c16="http://schemas.microsoft.com/office/drawing/2014/chart" uri="{C3380CC4-5D6E-409C-BE32-E72D297353CC}">
              <c16:uniqueId val="{00000001-B33D-44AE-88BE-7C4CC604467C}"/>
            </c:ext>
          </c:extLst>
        </c:ser>
        <c:ser>
          <c:idx val="2"/>
          <c:order val="2"/>
          <c:tx>
            <c:strRef>
              <c:f>'H2. FoodSecurity'!$A$97</c:f>
              <c:strCache>
                <c:ptCount val="1"/>
                <c:pt idx="0">
                  <c:v>Assam</c:v>
                </c:pt>
              </c:strCache>
            </c:strRef>
          </c:tx>
          <c:spPr>
            <a:solidFill>
              <a:schemeClr val="accent3"/>
            </a:solidFill>
            <a:ln>
              <a:noFill/>
            </a:ln>
            <a:effectLst/>
          </c:spPr>
          <c:invertIfNegative val="0"/>
          <c:cat>
            <c:strRef>
              <c:f>'H2. FoodSecurity'!$B$78</c:f>
              <c:strCache>
                <c:ptCount val="1"/>
                <c:pt idx="0">
                  <c:v>2005-06</c:v>
                </c:pt>
              </c:strCache>
            </c:strRef>
          </c:cat>
          <c:val>
            <c:numRef>
              <c:f>'H2. FoodSecurity'!$B$97</c:f>
              <c:numCache>
                <c:formatCode>General</c:formatCode>
                <c:ptCount val="1"/>
                <c:pt idx="0">
                  <c:v>0.35600000000000004</c:v>
                </c:pt>
              </c:numCache>
            </c:numRef>
          </c:val>
          <c:extLst>
            <c:ext xmlns:c16="http://schemas.microsoft.com/office/drawing/2014/chart" uri="{C3380CC4-5D6E-409C-BE32-E72D297353CC}">
              <c16:uniqueId val="{00000002-B33D-44AE-88BE-7C4CC604467C}"/>
            </c:ext>
          </c:extLst>
        </c:ser>
        <c:ser>
          <c:idx val="3"/>
          <c:order val="3"/>
          <c:tx>
            <c:strRef>
              <c:f>'H2. FoodSecurity'!$A$109</c:f>
              <c:strCache>
                <c:ptCount val="1"/>
                <c:pt idx="0">
                  <c:v>Andhra Pradesh</c:v>
                </c:pt>
              </c:strCache>
            </c:strRef>
          </c:tx>
          <c:spPr>
            <a:solidFill>
              <a:schemeClr val="accent4"/>
            </a:solidFill>
            <a:ln>
              <a:noFill/>
            </a:ln>
            <a:effectLst/>
          </c:spPr>
          <c:invertIfNegative val="0"/>
          <c:cat>
            <c:strRef>
              <c:f>'H2. FoodSecurity'!$B$78</c:f>
              <c:strCache>
                <c:ptCount val="1"/>
                <c:pt idx="0">
                  <c:v>2005-06</c:v>
                </c:pt>
              </c:strCache>
            </c:strRef>
          </c:cat>
          <c:val>
            <c:numRef>
              <c:f>'H2. FoodSecurity'!$B$109</c:f>
              <c:numCache>
                <c:formatCode>General</c:formatCode>
                <c:ptCount val="1"/>
                <c:pt idx="0">
                  <c:v>0.308</c:v>
                </c:pt>
              </c:numCache>
            </c:numRef>
          </c:val>
          <c:extLst>
            <c:ext xmlns:c16="http://schemas.microsoft.com/office/drawing/2014/chart" uri="{C3380CC4-5D6E-409C-BE32-E72D297353CC}">
              <c16:uniqueId val="{00000003-B33D-44AE-88BE-7C4CC604467C}"/>
            </c:ext>
          </c:extLst>
        </c:ser>
        <c:ser>
          <c:idx val="4"/>
          <c:order val="4"/>
          <c:tx>
            <c:strRef>
              <c:f>'H2. FoodSecurity'!$A$111</c:f>
              <c:strCache>
                <c:ptCount val="1"/>
                <c:pt idx="0">
                  <c:v>Kerala</c:v>
                </c:pt>
              </c:strCache>
            </c:strRef>
          </c:tx>
          <c:spPr>
            <a:solidFill>
              <a:schemeClr val="accent5"/>
            </a:solidFill>
            <a:ln>
              <a:noFill/>
            </a:ln>
            <a:effectLst/>
          </c:spPr>
          <c:invertIfNegative val="0"/>
          <c:cat>
            <c:strRef>
              <c:f>'H2. FoodSecurity'!$B$78</c:f>
              <c:strCache>
                <c:ptCount val="1"/>
                <c:pt idx="0">
                  <c:v>2005-06</c:v>
                </c:pt>
              </c:strCache>
            </c:strRef>
          </c:cat>
          <c:val>
            <c:numRef>
              <c:f>'H2. FoodSecurity'!$B$111</c:f>
              <c:numCache>
                <c:formatCode>General</c:formatCode>
                <c:ptCount val="1"/>
                <c:pt idx="0">
                  <c:v>0.215</c:v>
                </c:pt>
              </c:numCache>
            </c:numRef>
          </c:val>
          <c:extLst>
            <c:ext xmlns:c16="http://schemas.microsoft.com/office/drawing/2014/chart" uri="{C3380CC4-5D6E-409C-BE32-E72D297353CC}">
              <c16:uniqueId val="{00000004-B33D-44AE-88BE-7C4CC604467C}"/>
            </c:ext>
          </c:extLst>
        </c:ser>
        <c:dLbls>
          <c:showLegendKey val="0"/>
          <c:showVal val="0"/>
          <c:showCatName val="0"/>
          <c:showSerName val="0"/>
          <c:showPercent val="0"/>
          <c:showBubbleSize val="0"/>
        </c:dLbls>
        <c:gapWidth val="219"/>
        <c:overlap val="-27"/>
        <c:axId val="1633346880"/>
        <c:axId val="1633351440"/>
      </c:barChart>
      <c:catAx>
        <c:axId val="1633346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3351440"/>
        <c:crosses val="autoZero"/>
        <c:auto val="1"/>
        <c:lblAlgn val="ctr"/>
        <c:lblOffset val="100"/>
        <c:noMultiLvlLbl val="0"/>
      </c:catAx>
      <c:valAx>
        <c:axId val="1633351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Percentage</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3346880"/>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'H2. FoodSecurity'!$A$6</c:f>
          <c:strCache>
            <c:ptCount val="1"/>
            <c:pt idx="0">
              <c:v>H2. Calories and protein inadequate intake by category (2000-01)</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0138178140576502E-2"/>
          <c:y val="0.121192662974028"/>
          <c:w val="0.92371503286859802"/>
          <c:h val="0.78948030937701597"/>
        </c:manualLayout>
      </c:layout>
      <c:barChart>
        <c:barDir val="col"/>
        <c:grouping val="clustered"/>
        <c:varyColors val="0"/>
        <c:ser>
          <c:idx val="0"/>
          <c:order val="0"/>
          <c:tx>
            <c:strRef>
              <c:f>'H2. FoodSecurity'!$A$9</c:f>
              <c:strCache>
                <c:ptCount val="1"/>
                <c:pt idx="0">
                  <c:v>Kerala</c:v>
                </c:pt>
              </c:strCache>
            </c:strRef>
          </c:tx>
          <c:spPr>
            <a:solidFill>
              <a:schemeClr val="accent1"/>
            </a:solidFill>
            <a:ln>
              <a:noFill/>
            </a:ln>
            <a:effectLst/>
          </c:spPr>
          <c:invertIfNegative val="0"/>
          <c:cat>
            <c:strRef>
              <c:f>'H2. FoodSecurity'!$B$8:$G$8</c:f>
              <c:strCache>
                <c:ptCount val="6"/>
                <c:pt idx="0">
                  <c:v>Age 1-3</c:v>
                </c:pt>
                <c:pt idx="1">
                  <c:v>Age 4-6</c:v>
                </c:pt>
                <c:pt idx="2">
                  <c:v>Age 7-9</c:v>
                </c:pt>
                <c:pt idx="3">
                  <c:v>Lactating women</c:v>
                </c:pt>
                <c:pt idx="4">
                  <c:v>Pregnant women</c:v>
                </c:pt>
                <c:pt idx="5">
                  <c:v>Adult male</c:v>
                </c:pt>
              </c:strCache>
            </c:strRef>
          </c:cat>
          <c:val>
            <c:numRef>
              <c:f>'H2. FoodSecurity'!$B$9:$G$9</c:f>
              <c:numCache>
                <c:formatCode>General</c:formatCode>
                <c:ptCount val="6"/>
                <c:pt idx="0">
                  <c:v>18.8</c:v>
                </c:pt>
                <c:pt idx="1">
                  <c:v>6.3</c:v>
                </c:pt>
                <c:pt idx="2">
                  <c:v>6.5</c:v>
                </c:pt>
                <c:pt idx="3">
                  <c:v>13.8</c:v>
                </c:pt>
                <c:pt idx="4">
                  <c:v>11.8</c:v>
                </c:pt>
                <c:pt idx="5">
                  <c:v>4.8</c:v>
                </c:pt>
              </c:numCache>
            </c:numRef>
          </c:val>
          <c:extLst>
            <c:ext xmlns:c16="http://schemas.microsoft.com/office/drawing/2014/chart" uri="{C3380CC4-5D6E-409C-BE32-E72D297353CC}">
              <c16:uniqueId val="{00000000-DDA9-4816-BAFD-A9E6D26EE4BA}"/>
            </c:ext>
          </c:extLst>
        </c:ser>
        <c:ser>
          <c:idx val="3"/>
          <c:order val="3"/>
          <c:tx>
            <c:strRef>
              <c:f>'H2. FoodSecurity'!$A$12</c:f>
              <c:strCache>
                <c:ptCount val="1"/>
                <c:pt idx="0">
                  <c:v>Andhra Pradesh</c:v>
                </c:pt>
              </c:strCache>
            </c:strRef>
          </c:tx>
          <c:spPr>
            <a:solidFill>
              <a:schemeClr val="accent4"/>
            </a:solidFill>
            <a:ln>
              <a:noFill/>
            </a:ln>
            <a:effectLst/>
          </c:spPr>
          <c:invertIfNegative val="0"/>
          <c:cat>
            <c:strRef>
              <c:f>'H2. FoodSecurity'!$B$8:$G$8</c:f>
              <c:strCache>
                <c:ptCount val="6"/>
                <c:pt idx="0">
                  <c:v>Age 1-3</c:v>
                </c:pt>
                <c:pt idx="1">
                  <c:v>Age 4-6</c:v>
                </c:pt>
                <c:pt idx="2">
                  <c:v>Age 7-9</c:v>
                </c:pt>
                <c:pt idx="3">
                  <c:v>Lactating women</c:v>
                </c:pt>
                <c:pt idx="4">
                  <c:v>Pregnant women</c:v>
                </c:pt>
                <c:pt idx="5">
                  <c:v>Adult male</c:v>
                </c:pt>
              </c:strCache>
            </c:strRef>
          </c:cat>
          <c:val>
            <c:numRef>
              <c:f>'H2. FoodSecurity'!$B$12:$G$12</c:f>
              <c:numCache>
                <c:formatCode>General</c:formatCode>
                <c:ptCount val="6"/>
                <c:pt idx="0">
                  <c:v>26.3</c:v>
                </c:pt>
                <c:pt idx="1">
                  <c:v>7.8</c:v>
                </c:pt>
                <c:pt idx="2">
                  <c:v>6.3</c:v>
                </c:pt>
                <c:pt idx="3">
                  <c:v>11.4</c:v>
                </c:pt>
                <c:pt idx="4">
                  <c:v>13.6</c:v>
                </c:pt>
                <c:pt idx="5">
                  <c:v>15</c:v>
                </c:pt>
              </c:numCache>
            </c:numRef>
          </c:val>
          <c:extLst>
            <c:ext xmlns:c16="http://schemas.microsoft.com/office/drawing/2014/chart" uri="{C3380CC4-5D6E-409C-BE32-E72D297353CC}">
              <c16:uniqueId val="{00000001-DDA9-4816-BAFD-A9E6D26EE4BA}"/>
            </c:ext>
          </c:extLst>
        </c:ser>
        <c:dLbls>
          <c:showLegendKey val="0"/>
          <c:showVal val="0"/>
          <c:showCatName val="0"/>
          <c:showSerName val="0"/>
          <c:showPercent val="0"/>
          <c:showBubbleSize val="0"/>
        </c:dLbls>
        <c:gapWidth val="219"/>
        <c:overlap val="-27"/>
        <c:axId val="1633502944"/>
        <c:axId val="1633507488"/>
        <c:extLst>
          <c:ext xmlns:c15="http://schemas.microsoft.com/office/drawing/2012/chart" uri="{02D57815-91ED-43cb-92C2-25804820EDAC}">
            <c15:filteredBarSeries>
              <c15:ser>
                <c:idx val="1"/>
                <c:order val="1"/>
                <c:tx>
                  <c:strRef>
                    <c:extLst>
                      <c:ext uri="{02D57815-91ED-43cb-92C2-25804820EDAC}">
                        <c15:formulaRef>
                          <c15:sqref>'H2. FoodSecurity'!$A$10</c15:sqref>
                        </c15:formulaRef>
                      </c:ext>
                    </c:extLst>
                    <c:strCache>
                      <c:ptCount val="1"/>
                      <c:pt idx="0">
                        <c:v>Tamil Nadu</c:v>
                      </c:pt>
                    </c:strCache>
                  </c:strRef>
                </c:tx>
                <c:spPr>
                  <a:solidFill>
                    <a:schemeClr val="accent2"/>
                  </a:solidFill>
                  <a:ln>
                    <a:noFill/>
                  </a:ln>
                  <a:effectLst/>
                </c:spPr>
                <c:invertIfNegative val="0"/>
                <c:cat>
                  <c:strRef>
                    <c:extLst>
                      <c:ext uri="{02D57815-91ED-43cb-92C2-25804820EDAC}">
                        <c15:formulaRef>
                          <c15:sqref>'H2. FoodSecurity'!$B$8:$G$8</c15:sqref>
                        </c15:formulaRef>
                      </c:ext>
                    </c:extLst>
                    <c:strCache>
                      <c:ptCount val="6"/>
                      <c:pt idx="0">
                        <c:v>Age 1-3</c:v>
                      </c:pt>
                      <c:pt idx="1">
                        <c:v>Age 4-6</c:v>
                      </c:pt>
                      <c:pt idx="2">
                        <c:v>Age 7-9</c:v>
                      </c:pt>
                      <c:pt idx="3">
                        <c:v>Lactating women</c:v>
                      </c:pt>
                      <c:pt idx="4">
                        <c:v>Pregnant women</c:v>
                      </c:pt>
                      <c:pt idx="5">
                        <c:v>Adult male</c:v>
                      </c:pt>
                    </c:strCache>
                  </c:strRef>
                </c:cat>
                <c:val>
                  <c:numRef>
                    <c:extLst>
                      <c:ext uri="{02D57815-91ED-43cb-92C2-25804820EDAC}">
                        <c15:formulaRef>
                          <c15:sqref>'H2. FoodSecurity'!$B$10:$G$10</c15:sqref>
                        </c15:formulaRef>
                      </c:ext>
                    </c:extLst>
                    <c:numCache>
                      <c:formatCode>General</c:formatCode>
                      <c:ptCount val="6"/>
                      <c:pt idx="0">
                        <c:v>26</c:v>
                      </c:pt>
                      <c:pt idx="1">
                        <c:v>9.5</c:v>
                      </c:pt>
                      <c:pt idx="2">
                        <c:v>15.9</c:v>
                      </c:pt>
                      <c:pt idx="3">
                        <c:v>20.399999999999999</c:v>
                      </c:pt>
                      <c:pt idx="4">
                        <c:v>29.3</c:v>
                      </c:pt>
                      <c:pt idx="5">
                        <c:v>8.6</c:v>
                      </c:pt>
                    </c:numCache>
                  </c:numRef>
                </c:val>
                <c:extLst>
                  <c:ext xmlns:c16="http://schemas.microsoft.com/office/drawing/2014/chart" uri="{C3380CC4-5D6E-409C-BE32-E72D297353CC}">
                    <c16:uniqueId val="{00000003-DDA9-4816-BAFD-A9E6D26EE4B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'H2. FoodSecurity'!$A$11</c15:sqref>
                        </c15:formulaRef>
                      </c:ext>
                    </c:extLst>
                    <c:strCache>
                      <c:ptCount val="1"/>
                      <c:pt idx="0">
                        <c:v>Karnataka</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'H2. FoodSecurity'!$B$8:$G$8</c15:sqref>
                        </c15:formulaRef>
                      </c:ext>
                    </c:extLst>
                    <c:strCache>
                      <c:ptCount val="6"/>
                      <c:pt idx="0">
                        <c:v>Age 1-3</c:v>
                      </c:pt>
                      <c:pt idx="1">
                        <c:v>Age 4-6</c:v>
                      </c:pt>
                      <c:pt idx="2">
                        <c:v>Age 7-9</c:v>
                      </c:pt>
                      <c:pt idx="3">
                        <c:v>Lactating women</c:v>
                      </c:pt>
                      <c:pt idx="4">
                        <c:v>Pregnant women</c:v>
                      </c:pt>
                      <c:pt idx="5">
                        <c:v>Adult male</c:v>
                      </c:pt>
                    </c:strCache>
                  </c:strRef>
                </c:cat>
                <c:val>
                  <c:numRef>
                    <c:extLst xmlns:c15="http://schemas.microsoft.com/office/drawing/2012/chart">
                      <c:ext xmlns:c15="http://schemas.microsoft.com/office/drawing/2012/chart" uri="{02D57815-91ED-43cb-92C2-25804820EDAC}">
                        <c15:formulaRef>
                          <c15:sqref>'H2. FoodSecurity'!$B$11:$G$11</c15:sqref>
                        </c15:formulaRef>
                      </c:ext>
                    </c:extLst>
                    <c:numCache>
                      <c:formatCode>General</c:formatCode>
                      <c:ptCount val="6"/>
                      <c:pt idx="0">
                        <c:v>19.2</c:v>
                      </c:pt>
                      <c:pt idx="1">
                        <c:v>6.6</c:v>
                      </c:pt>
                      <c:pt idx="2">
                        <c:v>5.3</c:v>
                      </c:pt>
                      <c:pt idx="3">
                        <c:v>9.3000000000000007</c:v>
                      </c:pt>
                      <c:pt idx="4">
                        <c:v>7.1</c:v>
                      </c:pt>
                      <c:pt idx="5">
                        <c:v>2.2000000000000002</c:v>
                      </c:pt>
                    </c:numCache>
                  </c:numRef>
                </c:val>
                <c:extLst xmlns:c15="http://schemas.microsoft.com/office/drawing/2012/chart">
                  <c:ext xmlns:c16="http://schemas.microsoft.com/office/drawing/2014/chart" uri="{C3380CC4-5D6E-409C-BE32-E72D297353CC}">
                    <c16:uniqueId val="{00000004-DDA9-4816-BAFD-A9E6D26EE4BA}"/>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'H2. FoodSecurity'!$A$13</c15:sqref>
                        </c15:formulaRef>
                      </c:ext>
                    </c:extLst>
                    <c:strCache>
                      <c:ptCount val="1"/>
                      <c:pt idx="0">
                        <c:v>Maharashtra</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'H2. FoodSecurity'!$B$8:$G$8</c15:sqref>
                        </c15:formulaRef>
                      </c:ext>
                    </c:extLst>
                    <c:strCache>
                      <c:ptCount val="6"/>
                      <c:pt idx="0">
                        <c:v>Age 1-3</c:v>
                      </c:pt>
                      <c:pt idx="1">
                        <c:v>Age 4-6</c:v>
                      </c:pt>
                      <c:pt idx="2">
                        <c:v>Age 7-9</c:v>
                      </c:pt>
                      <c:pt idx="3">
                        <c:v>Lactating women</c:v>
                      </c:pt>
                      <c:pt idx="4">
                        <c:v>Pregnant women</c:v>
                      </c:pt>
                      <c:pt idx="5">
                        <c:v>Adult male</c:v>
                      </c:pt>
                    </c:strCache>
                  </c:strRef>
                </c:cat>
                <c:val>
                  <c:numRef>
                    <c:extLst xmlns:c15="http://schemas.microsoft.com/office/drawing/2012/chart">
                      <c:ext xmlns:c15="http://schemas.microsoft.com/office/drawing/2012/chart" uri="{02D57815-91ED-43cb-92C2-25804820EDAC}">
                        <c15:formulaRef>
                          <c15:sqref>'H2. FoodSecurity'!$B$13:$G$13</c15:sqref>
                        </c15:formulaRef>
                      </c:ext>
                    </c:extLst>
                    <c:numCache>
                      <c:formatCode>General</c:formatCode>
                      <c:ptCount val="6"/>
                      <c:pt idx="0">
                        <c:v>20.5</c:v>
                      </c:pt>
                      <c:pt idx="1">
                        <c:v>6.6</c:v>
                      </c:pt>
                      <c:pt idx="2">
                        <c:v>5.0999999999999996</c:v>
                      </c:pt>
                      <c:pt idx="3">
                        <c:v>23.9</c:v>
                      </c:pt>
                      <c:pt idx="4">
                        <c:v>5.9</c:v>
                      </c:pt>
                      <c:pt idx="5">
                        <c:v>11.2</c:v>
                      </c:pt>
                    </c:numCache>
                  </c:numRef>
                </c:val>
                <c:extLst xmlns:c15="http://schemas.microsoft.com/office/drawing/2012/chart">
                  <c:ext xmlns:c16="http://schemas.microsoft.com/office/drawing/2014/chart" uri="{C3380CC4-5D6E-409C-BE32-E72D297353CC}">
                    <c16:uniqueId val="{00000005-DDA9-4816-BAFD-A9E6D26EE4BA}"/>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'H2. FoodSecurity'!$A$14</c15:sqref>
                        </c15:formulaRef>
                      </c:ext>
                    </c:extLst>
                    <c:strCache>
                      <c:ptCount val="1"/>
                      <c:pt idx="0">
                        <c:v>Gujarat</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'H2. FoodSecurity'!$B$8:$G$8</c15:sqref>
                        </c15:formulaRef>
                      </c:ext>
                    </c:extLst>
                    <c:strCache>
                      <c:ptCount val="6"/>
                      <c:pt idx="0">
                        <c:v>Age 1-3</c:v>
                      </c:pt>
                      <c:pt idx="1">
                        <c:v>Age 4-6</c:v>
                      </c:pt>
                      <c:pt idx="2">
                        <c:v>Age 7-9</c:v>
                      </c:pt>
                      <c:pt idx="3">
                        <c:v>Lactating women</c:v>
                      </c:pt>
                      <c:pt idx="4">
                        <c:v>Pregnant women</c:v>
                      </c:pt>
                      <c:pt idx="5">
                        <c:v>Adult male</c:v>
                      </c:pt>
                    </c:strCache>
                  </c:strRef>
                </c:cat>
                <c:val>
                  <c:numRef>
                    <c:extLst xmlns:c15="http://schemas.microsoft.com/office/drawing/2012/chart">
                      <c:ext xmlns:c15="http://schemas.microsoft.com/office/drawing/2012/chart" uri="{02D57815-91ED-43cb-92C2-25804820EDAC}">
                        <c15:formulaRef>
                          <c15:sqref>'H2. FoodSecurity'!$B$14:$G$14</c15:sqref>
                        </c15:formulaRef>
                      </c:ext>
                    </c:extLst>
                    <c:numCache>
                      <c:formatCode>General</c:formatCode>
                      <c:ptCount val="6"/>
                      <c:pt idx="0">
                        <c:v>14.6</c:v>
                      </c:pt>
                      <c:pt idx="1">
                        <c:v>7.3</c:v>
                      </c:pt>
                      <c:pt idx="2">
                        <c:v>2.5</c:v>
                      </c:pt>
                      <c:pt idx="3">
                        <c:v>4.2</c:v>
                      </c:pt>
                      <c:pt idx="4">
                        <c:v>0</c:v>
                      </c:pt>
                      <c:pt idx="5">
                        <c:v>0.4</c:v>
                      </c:pt>
                    </c:numCache>
                  </c:numRef>
                </c:val>
                <c:extLst xmlns:c15="http://schemas.microsoft.com/office/drawing/2012/chart">
                  <c:ext xmlns:c16="http://schemas.microsoft.com/office/drawing/2014/chart" uri="{C3380CC4-5D6E-409C-BE32-E72D297353CC}">
                    <c16:uniqueId val="{00000006-DDA9-4816-BAFD-A9E6D26EE4BA}"/>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'H2. FoodSecurity'!$A$15</c15:sqref>
                        </c15:formulaRef>
                      </c:ext>
                    </c:extLst>
                    <c:strCache>
                      <c:ptCount val="1"/>
                      <c:pt idx="0">
                        <c:v>Madhya Pradesh</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'H2. FoodSecurity'!$B$8:$G$8</c15:sqref>
                        </c15:formulaRef>
                      </c:ext>
                    </c:extLst>
                    <c:strCache>
                      <c:ptCount val="6"/>
                      <c:pt idx="0">
                        <c:v>Age 1-3</c:v>
                      </c:pt>
                      <c:pt idx="1">
                        <c:v>Age 4-6</c:v>
                      </c:pt>
                      <c:pt idx="2">
                        <c:v>Age 7-9</c:v>
                      </c:pt>
                      <c:pt idx="3">
                        <c:v>Lactating women</c:v>
                      </c:pt>
                      <c:pt idx="4">
                        <c:v>Pregnant women</c:v>
                      </c:pt>
                      <c:pt idx="5">
                        <c:v>Adult male</c:v>
                      </c:pt>
                    </c:strCache>
                  </c:strRef>
                </c:cat>
                <c:val>
                  <c:numRef>
                    <c:extLst xmlns:c15="http://schemas.microsoft.com/office/drawing/2012/chart">
                      <c:ext xmlns:c15="http://schemas.microsoft.com/office/drawing/2012/chart" uri="{02D57815-91ED-43cb-92C2-25804820EDAC}">
                        <c15:formulaRef>
                          <c15:sqref>'H2. FoodSecurity'!$B$15:$G$15</c15:sqref>
                        </c15:formulaRef>
                      </c:ext>
                    </c:extLst>
                    <c:numCache>
                      <c:formatCode>General</c:formatCode>
                      <c:ptCount val="6"/>
                      <c:pt idx="0">
                        <c:v>12</c:v>
                      </c:pt>
                      <c:pt idx="1">
                        <c:v>5.9</c:v>
                      </c:pt>
                      <c:pt idx="2">
                        <c:v>6.2</c:v>
                      </c:pt>
                      <c:pt idx="3">
                        <c:v>21.4</c:v>
                      </c:pt>
                      <c:pt idx="4">
                        <c:v>0</c:v>
                      </c:pt>
                      <c:pt idx="5">
                        <c:v>7.4</c:v>
                      </c:pt>
                    </c:numCache>
                  </c:numRef>
                </c:val>
                <c:extLst xmlns:c15="http://schemas.microsoft.com/office/drawing/2012/chart">
                  <c:ext xmlns:c16="http://schemas.microsoft.com/office/drawing/2014/chart" uri="{C3380CC4-5D6E-409C-BE32-E72D297353CC}">
                    <c16:uniqueId val="{00000002-DDA9-4816-BAFD-A9E6D26EE4BA}"/>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'H2. FoodSecurity'!$A$16</c15:sqref>
                        </c15:formulaRef>
                      </c:ext>
                    </c:extLst>
                    <c:strCache>
                      <c:ptCount val="1"/>
                      <c:pt idx="0">
                        <c:v>Orissa</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'H2. FoodSecurity'!$B$8:$G$8</c15:sqref>
                        </c15:formulaRef>
                      </c:ext>
                    </c:extLst>
                    <c:strCache>
                      <c:ptCount val="6"/>
                      <c:pt idx="0">
                        <c:v>Age 1-3</c:v>
                      </c:pt>
                      <c:pt idx="1">
                        <c:v>Age 4-6</c:v>
                      </c:pt>
                      <c:pt idx="2">
                        <c:v>Age 7-9</c:v>
                      </c:pt>
                      <c:pt idx="3">
                        <c:v>Lactating women</c:v>
                      </c:pt>
                      <c:pt idx="4">
                        <c:v>Pregnant women</c:v>
                      </c:pt>
                      <c:pt idx="5">
                        <c:v>Adult male</c:v>
                      </c:pt>
                    </c:strCache>
                  </c:strRef>
                </c:cat>
                <c:val>
                  <c:numRef>
                    <c:extLst xmlns:c15="http://schemas.microsoft.com/office/drawing/2012/chart">
                      <c:ext xmlns:c15="http://schemas.microsoft.com/office/drawing/2012/chart" uri="{02D57815-91ED-43cb-92C2-25804820EDAC}">
                        <c15:formulaRef>
                          <c15:sqref>'H2. FoodSecurity'!$B$16:$G$16</c15:sqref>
                        </c15:formulaRef>
                      </c:ext>
                    </c:extLst>
                    <c:numCache>
                      <c:formatCode>General</c:formatCode>
                      <c:ptCount val="6"/>
                      <c:pt idx="0">
                        <c:v>29.1</c:v>
                      </c:pt>
                      <c:pt idx="1">
                        <c:v>17.399999999999999</c:v>
                      </c:pt>
                      <c:pt idx="2">
                        <c:v>9.6</c:v>
                      </c:pt>
                      <c:pt idx="3">
                        <c:v>19.04</c:v>
                      </c:pt>
                      <c:pt idx="4">
                        <c:v>13.6</c:v>
                      </c:pt>
                      <c:pt idx="5">
                        <c:v>11.5</c:v>
                      </c:pt>
                    </c:numCache>
                  </c:numRef>
                </c:val>
                <c:extLst xmlns:c15="http://schemas.microsoft.com/office/drawing/2012/chart">
                  <c:ext xmlns:c16="http://schemas.microsoft.com/office/drawing/2014/chart" uri="{C3380CC4-5D6E-409C-BE32-E72D297353CC}">
                    <c16:uniqueId val="{00000007-DDA9-4816-BAFD-A9E6D26EE4BA}"/>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'H2. FoodSecurity'!$A$17</c15:sqref>
                        </c15:formulaRef>
                      </c:ext>
                    </c:extLst>
                    <c:strCache>
                      <c:ptCount val="1"/>
                      <c:pt idx="0">
                        <c:v>West Bengal</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'H2. FoodSecurity'!$B$8:$G$8</c15:sqref>
                        </c15:formulaRef>
                      </c:ext>
                    </c:extLst>
                    <c:strCache>
                      <c:ptCount val="6"/>
                      <c:pt idx="0">
                        <c:v>Age 1-3</c:v>
                      </c:pt>
                      <c:pt idx="1">
                        <c:v>Age 4-6</c:v>
                      </c:pt>
                      <c:pt idx="2">
                        <c:v>Age 7-9</c:v>
                      </c:pt>
                      <c:pt idx="3">
                        <c:v>Lactating women</c:v>
                      </c:pt>
                      <c:pt idx="4">
                        <c:v>Pregnant women</c:v>
                      </c:pt>
                      <c:pt idx="5">
                        <c:v>Adult male</c:v>
                      </c:pt>
                    </c:strCache>
                  </c:strRef>
                </c:cat>
                <c:val>
                  <c:numRef>
                    <c:extLst xmlns:c15="http://schemas.microsoft.com/office/drawing/2012/chart">
                      <c:ext xmlns:c15="http://schemas.microsoft.com/office/drawing/2012/chart" uri="{02D57815-91ED-43cb-92C2-25804820EDAC}">
                        <c15:formulaRef>
                          <c15:sqref>'H2. FoodSecurity'!$B$17:$G$17</c15:sqref>
                        </c15:formulaRef>
                      </c:ext>
                    </c:extLst>
                    <c:numCache>
                      <c:formatCode>General</c:formatCode>
                      <c:ptCount val="6"/>
                      <c:pt idx="0">
                        <c:v>25.5</c:v>
                      </c:pt>
                      <c:pt idx="1">
                        <c:v>12.9</c:v>
                      </c:pt>
                      <c:pt idx="2">
                        <c:v>9.1</c:v>
                      </c:pt>
                      <c:pt idx="3">
                        <c:v>17.7</c:v>
                      </c:pt>
                      <c:pt idx="4">
                        <c:v>40</c:v>
                      </c:pt>
                      <c:pt idx="5">
                        <c:v>10.7</c:v>
                      </c:pt>
                    </c:numCache>
                  </c:numRef>
                </c:val>
                <c:extLst xmlns:c15="http://schemas.microsoft.com/office/drawing/2012/chart">
                  <c:ext xmlns:c16="http://schemas.microsoft.com/office/drawing/2014/chart" uri="{C3380CC4-5D6E-409C-BE32-E72D297353CC}">
                    <c16:uniqueId val="{00000008-DDA9-4816-BAFD-A9E6D26EE4BA}"/>
                  </c:ext>
                </c:extLst>
              </c15:ser>
            </c15:filteredBarSeries>
          </c:ext>
        </c:extLst>
      </c:barChart>
      <c:catAx>
        <c:axId val="1633502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3507488"/>
        <c:crosses val="autoZero"/>
        <c:auto val="1"/>
        <c:lblAlgn val="ctr"/>
        <c:lblOffset val="100"/>
        <c:noMultiLvlLbl val="0"/>
      </c:catAx>
      <c:valAx>
        <c:axId val="1633507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Calorie Adequacy Status (%)</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3502944"/>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'H2. FoodSecurity'!$A$19</c:f>
          <c:strCache>
            <c:ptCount val="1"/>
            <c:pt idx="0">
              <c:v>H2. Calories and protein inadequate boys only (2000-01)</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108820342411294E-2"/>
          <c:y val="0.126084724438219"/>
          <c:w val="0.91574439066676305"/>
          <c:h val="0.77505874579517597"/>
        </c:manualLayout>
      </c:layout>
      <c:barChart>
        <c:barDir val="col"/>
        <c:grouping val="clustered"/>
        <c:varyColors val="0"/>
        <c:ser>
          <c:idx val="0"/>
          <c:order val="0"/>
          <c:tx>
            <c:strRef>
              <c:f>'H2. FoodSecurity'!$A$21</c:f>
              <c:strCache>
                <c:ptCount val="1"/>
                <c:pt idx="0">
                  <c:v>Kerala</c:v>
                </c:pt>
              </c:strCache>
            </c:strRef>
          </c:tx>
          <c:spPr>
            <a:solidFill>
              <a:schemeClr val="accent1"/>
            </a:solidFill>
            <a:ln>
              <a:noFill/>
            </a:ln>
            <a:effectLst/>
          </c:spPr>
          <c:invertIfNegative val="0"/>
          <c:cat>
            <c:strRef>
              <c:f>'H2. FoodSecurity'!$B$20:$D$20</c:f>
              <c:strCache>
                <c:ptCount val="3"/>
                <c:pt idx="0">
                  <c:v>Age 10-12</c:v>
                </c:pt>
                <c:pt idx="1">
                  <c:v>Age 13-15</c:v>
                </c:pt>
                <c:pt idx="2">
                  <c:v>Age 16-17</c:v>
                </c:pt>
              </c:strCache>
            </c:strRef>
          </c:cat>
          <c:val>
            <c:numRef>
              <c:f>'H2. FoodSecurity'!$B$21:$D$21</c:f>
              <c:numCache>
                <c:formatCode>General</c:formatCode>
                <c:ptCount val="3"/>
                <c:pt idx="0">
                  <c:v>9.8000000000000007</c:v>
                </c:pt>
                <c:pt idx="1">
                  <c:v>12.9</c:v>
                </c:pt>
                <c:pt idx="2">
                  <c:v>26</c:v>
                </c:pt>
              </c:numCache>
            </c:numRef>
          </c:val>
          <c:extLst>
            <c:ext xmlns:c16="http://schemas.microsoft.com/office/drawing/2014/chart" uri="{C3380CC4-5D6E-409C-BE32-E72D297353CC}">
              <c16:uniqueId val="{00000000-273B-4787-BAC3-C99B62EE57BC}"/>
            </c:ext>
          </c:extLst>
        </c:ser>
        <c:ser>
          <c:idx val="6"/>
          <c:order val="6"/>
          <c:tx>
            <c:strRef>
              <c:f>'H2. FoodSecurity'!$A$27</c:f>
              <c:strCache>
                <c:ptCount val="1"/>
                <c:pt idx="0">
                  <c:v>Madhya Pradesh</c:v>
                </c:pt>
              </c:strCache>
            </c:strRef>
          </c:tx>
          <c:spPr>
            <a:solidFill>
              <a:schemeClr val="accent1">
                <a:lumMod val="60000"/>
              </a:schemeClr>
            </a:solidFill>
            <a:ln>
              <a:noFill/>
            </a:ln>
            <a:effectLst/>
          </c:spPr>
          <c:invertIfNegative val="0"/>
          <c:cat>
            <c:strRef>
              <c:f>'H2. FoodSecurity'!$B$20:$D$20</c:f>
              <c:strCache>
                <c:ptCount val="3"/>
                <c:pt idx="0">
                  <c:v>Age 10-12</c:v>
                </c:pt>
                <c:pt idx="1">
                  <c:v>Age 13-15</c:v>
                </c:pt>
                <c:pt idx="2">
                  <c:v>Age 16-17</c:v>
                </c:pt>
              </c:strCache>
            </c:strRef>
          </c:cat>
          <c:val>
            <c:numRef>
              <c:f>'H2. FoodSecurity'!$B$27:$D$27</c:f>
              <c:numCache>
                <c:formatCode>General</c:formatCode>
                <c:ptCount val="3"/>
                <c:pt idx="0">
                  <c:v>15.6</c:v>
                </c:pt>
                <c:pt idx="1">
                  <c:v>11.9</c:v>
                </c:pt>
                <c:pt idx="2">
                  <c:v>30.9</c:v>
                </c:pt>
              </c:numCache>
            </c:numRef>
          </c:val>
          <c:extLst>
            <c:ext xmlns:c16="http://schemas.microsoft.com/office/drawing/2014/chart" uri="{C3380CC4-5D6E-409C-BE32-E72D297353CC}">
              <c16:uniqueId val="{00000001-273B-4787-BAC3-C99B62EE57BC}"/>
            </c:ext>
          </c:extLst>
        </c:ser>
        <c:dLbls>
          <c:showLegendKey val="0"/>
          <c:showVal val="0"/>
          <c:showCatName val="0"/>
          <c:showSerName val="0"/>
          <c:showPercent val="0"/>
          <c:showBubbleSize val="0"/>
        </c:dLbls>
        <c:gapWidth val="219"/>
        <c:overlap val="-27"/>
        <c:axId val="1633649840"/>
        <c:axId val="1633654384"/>
        <c:extLst>
          <c:ext xmlns:c15="http://schemas.microsoft.com/office/drawing/2012/chart" uri="{02D57815-91ED-43cb-92C2-25804820EDAC}">
            <c15:filteredBarSeries>
              <c15:ser>
                <c:idx val="1"/>
                <c:order val="1"/>
                <c:tx>
                  <c:strRef>
                    <c:extLst>
                      <c:ext uri="{02D57815-91ED-43cb-92C2-25804820EDAC}">
                        <c15:formulaRef>
                          <c15:sqref>'H2. FoodSecurity'!$A$22</c15:sqref>
                        </c15:formulaRef>
                      </c:ext>
                    </c:extLst>
                    <c:strCache>
                      <c:ptCount val="1"/>
                      <c:pt idx="0">
                        <c:v>Tamil Nadu</c:v>
                      </c:pt>
                    </c:strCache>
                  </c:strRef>
                </c:tx>
                <c:spPr>
                  <a:solidFill>
                    <a:schemeClr val="accent2"/>
                  </a:solidFill>
                  <a:ln>
                    <a:noFill/>
                  </a:ln>
                  <a:effectLst/>
                </c:spPr>
                <c:invertIfNegative val="0"/>
                <c:cat>
                  <c:strRef>
                    <c:extLst>
                      <c:ext uri="{02D57815-91ED-43cb-92C2-25804820EDAC}">
                        <c15:formulaRef>
                          <c15:sqref>'H2. FoodSecurity'!$B$20:$D$20</c15:sqref>
                        </c15:formulaRef>
                      </c:ext>
                    </c:extLst>
                    <c:strCache>
                      <c:ptCount val="3"/>
                      <c:pt idx="0">
                        <c:v>Age 10-12</c:v>
                      </c:pt>
                      <c:pt idx="1">
                        <c:v>Age 13-15</c:v>
                      </c:pt>
                      <c:pt idx="2">
                        <c:v>Age 16-17</c:v>
                      </c:pt>
                    </c:strCache>
                  </c:strRef>
                </c:cat>
                <c:val>
                  <c:numRef>
                    <c:extLst>
                      <c:ext uri="{02D57815-91ED-43cb-92C2-25804820EDAC}">
                        <c15:formulaRef>
                          <c15:sqref>'H2. FoodSecurity'!$B$22:$D$22</c15:sqref>
                        </c15:formulaRef>
                      </c:ext>
                    </c:extLst>
                    <c:numCache>
                      <c:formatCode>General</c:formatCode>
                      <c:ptCount val="3"/>
                      <c:pt idx="0">
                        <c:v>13.4</c:v>
                      </c:pt>
                      <c:pt idx="1">
                        <c:v>11.1</c:v>
                      </c:pt>
                      <c:pt idx="2">
                        <c:v>40.9</c:v>
                      </c:pt>
                    </c:numCache>
                  </c:numRef>
                </c:val>
                <c:extLst>
                  <c:ext xmlns:c16="http://schemas.microsoft.com/office/drawing/2014/chart" uri="{C3380CC4-5D6E-409C-BE32-E72D297353CC}">
                    <c16:uniqueId val="{00000002-273B-4787-BAC3-C99B62EE57B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'H2. FoodSecurity'!$A$23</c15:sqref>
                        </c15:formulaRef>
                      </c:ext>
                    </c:extLst>
                    <c:strCache>
                      <c:ptCount val="1"/>
                      <c:pt idx="0">
                        <c:v>Karnataka</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'H2. FoodSecurity'!$B$20:$D$20</c15:sqref>
                        </c15:formulaRef>
                      </c:ext>
                    </c:extLst>
                    <c:strCache>
                      <c:ptCount val="3"/>
                      <c:pt idx="0">
                        <c:v>Age 10-12</c:v>
                      </c:pt>
                      <c:pt idx="1">
                        <c:v>Age 13-15</c:v>
                      </c:pt>
                      <c:pt idx="2">
                        <c:v>Age 16-17</c:v>
                      </c:pt>
                    </c:strCache>
                  </c:strRef>
                </c:cat>
                <c:val>
                  <c:numRef>
                    <c:extLst xmlns:c15="http://schemas.microsoft.com/office/drawing/2012/chart">
                      <c:ext xmlns:c15="http://schemas.microsoft.com/office/drawing/2012/chart" uri="{02D57815-91ED-43cb-92C2-25804820EDAC}">
                        <c15:formulaRef>
                          <c15:sqref>'H2. FoodSecurity'!$B$23:$D$23</c15:sqref>
                        </c15:formulaRef>
                      </c:ext>
                    </c:extLst>
                    <c:numCache>
                      <c:formatCode>General</c:formatCode>
                      <c:ptCount val="3"/>
                      <c:pt idx="0">
                        <c:v>3.5</c:v>
                      </c:pt>
                      <c:pt idx="1">
                        <c:v>5.3</c:v>
                      </c:pt>
                      <c:pt idx="2">
                        <c:v>23.6</c:v>
                      </c:pt>
                    </c:numCache>
                  </c:numRef>
                </c:val>
                <c:extLst xmlns:c15="http://schemas.microsoft.com/office/drawing/2012/chart">
                  <c:ext xmlns:c16="http://schemas.microsoft.com/office/drawing/2014/chart" uri="{C3380CC4-5D6E-409C-BE32-E72D297353CC}">
                    <c16:uniqueId val="{00000003-273B-4787-BAC3-C99B62EE57B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'H2. FoodSecurity'!$A$24</c15:sqref>
                        </c15:formulaRef>
                      </c:ext>
                    </c:extLst>
                    <c:strCache>
                      <c:ptCount val="1"/>
                      <c:pt idx="0">
                        <c:v>Andhra Pradesh</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'H2. FoodSecurity'!$B$20:$D$20</c15:sqref>
                        </c15:formulaRef>
                      </c:ext>
                    </c:extLst>
                    <c:strCache>
                      <c:ptCount val="3"/>
                      <c:pt idx="0">
                        <c:v>Age 10-12</c:v>
                      </c:pt>
                      <c:pt idx="1">
                        <c:v>Age 13-15</c:v>
                      </c:pt>
                      <c:pt idx="2">
                        <c:v>Age 16-17</c:v>
                      </c:pt>
                    </c:strCache>
                  </c:strRef>
                </c:cat>
                <c:val>
                  <c:numRef>
                    <c:extLst xmlns:c15="http://schemas.microsoft.com/office/drawing/2012/chart">
                      <c:ext xmlns:c15="http://schemas.microsoft.com/office/drawing/2012/chart" uri="{02D57815-91ED-43cb-92C2-25804820EDAC}">
                        <c15:formulaRef>
                          <c15:sqref>'H2. FoodSecurity'!$B$24:$D$24</c15:sqref>
                        </c15:formulaRef>
                      </c:ext>
                    </c:extLst>
                    <c:numCache>
                      <c:formatCode>General</c:formatCode>
                      <c:ptCount val="3"/>
                      <c:pt idx="0">
                        <c:v>7.4</c:v>
                      </c:pt>
                      <c:pt idx="1">
                        <c:v>10.1</c:v>
                      </c:pt>
                      <c:pt idx="2">
                        <c:v>10.4</c:v>
                      </c:pt>
                    </c:numCache>
                  </c:numRef>
                </c:val>
                <c:extLst xmlns:c15="http://schemas.microsoft.com/office/drawing/2012/chart">
                  <c:ext xmlns:c16="http://schemas.microsoft.com/office/drawing/2014/chart" uri="{C3380CC4-5D6E-409C-BE32-E72D297353CC}">
                    <c16:uniqueId val="{00000004-273B-4787-BAC3-C99B62EE57BC}"/>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'H2. FoodSecurity'!$A$25</c15:sqref>
                        </c15:formulaRef>
                      </c:ext>
                    </c:extLst>
                    <c:strCache>
                      <c:ptCount val="1"/>
                      <c:pt idx="0">
                        <c:v>Maharashtra</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'H2. FoodSecurity'!$B$20:$D$20</c15:sqref>
                        </c15:formulaRef>
                      </c:ext>
                    </c:extLst>
                    <c:strCache>
                      <c:ptCount val="3"/>
                      <c:pt idx="0">
                        <c:v>Age 10-12</c:v>
                      </c:pt>
                      <c:pt idx="1">
                        <c:v>Age 13-15</c:v>
                      </c:pt>
                      <c:pt idx="2">
                        <c:v>Age 16-17</c:v>
                      </c:pt>
                    </c:strCache>
                  </c:strRef>
                </c:cat>
                <c:val>
                  <c:numRef>
                    <c:extLst xmlns:c15="http://schemas.microsoft.com/office/drawing/2012/chart">
                      <c:ext xmlns:c15="http://schemas.microsoft.com/office/drawing/2012/chart" uri="{02D57815-91ED-43cb-92C2-25804820EDAC}">
                        <c15:formulaRef>
                          <c15:sqref>'H2. FoodSecurity'!$B$25:$D$25</c15:sqref>
                        </c15:formulaRef>
                      </c:ext>
                    </c:extLst>
                    <c:numCache>
                      <c:formatCode>General</c:formatCode>
                      <c:ptCount val="3"/>
                      <c:pt idx="0">
                        <c:v>5.5</c:v>
                      </c:pt>
                      <c:pt idx="1">
                        <c:v>7.1</c:v>
                      </c:pt>
                      <c:pt idx="2">
                        <c:v>25.8</c:v>
                      </c:pt>
                    </c:numCache>
                  </c:numRef>
                </c:val>
                <c:extLst xmlns:c15="http://schemas.microsoft.com/office/drawing/2012/chart">
                  <c:ext xmlns:c16="http://schemas.microsoft.com/office/drawing/2014/chart" uri="{C3380CC4-5D6E-409C-BE32-E72D297353CC}">
                    <c16:uniqueId val="{00000005-273B-4787-BAC3-C99B62EE57BC}"/>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'H2. FoodSecurity'!$A$26</c15:sqref>
                        </c15:formulaRef>
                      </c:ext>
                    </c:extLst>
                    <c:strCache>
                      <c:ptCount val="1"/>
                      <c:pt idx="0">
                        <c:v>Gujarat</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'H2. FoodSecurity'!$B$20:$D$20</c15:sqref>
                        </c15:formulaRef>
                      </c:ext>
                    </c:extLst>
                    <c:strCache>
                      <c:ptCount val="3"/>
                      <c:pt idx="0">
                        <c:v>Age 10-12</c:v>
                      </c:pt>
                      <c:pt idx="1">
                        <c:v>Age 13-15</c:v>
                      </c:pt>
                      <c:pt idx="2">
                        <c:v>Age 16-17</c:v>
                      </c:pt>
                    </c:strCache>
                  </c:strRef>
                </c:cat>
                <c:val>
                  <c:numRef>
                    <c:extLst xmlns:c15="http://schemas.microsoft.com/office/drawing/2012/chart">
                      <c:ext xmlns:c15="http://schemas.microsoft.com/office/drawing/2012/chart" uri="{02D57815-91ED-43cb-92C2-25804820EDAC}">
                        <c15:formulaRef>
                          <c15:sqref>'H2. FoodSecurity'!$B$26:$D$26</c15:sqref>
                        </c15:formulaRef>
                      </c:ext>
                    </c:extLst>
                    <c:numCache>
                      <c:formatCode>General</c:formatCode>
                      <c:ptCount val="3"/>
                      <c:pt idx="0">
                        <c:v>9</c:v>
                      </c:pt>
                      <c:pt idx="1">
                        <c:v>0</c:v>
                      </c:pt>
                      <c:pt idx="2">
                        <c:v>2.5</c:v>
                      </c:pt>
                    </c:numCache>
                  </c:numRef>
                </c:val>
                <c:extLst xmlns:c15="http://schemas.microsoft.com/office/drawing/2012/chart">
                  <c:ext xmlns:c16="http://schemas.microsoft.com/office/drawing/2014/chart" uri="{C3380CC4-5D6E-409C-BE32-E72D297353CC}">
                    <c16:uniqueId val="{00000006-273B-4787-BAC3-C99B62EE57BC}"/>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'H2. FoodSecurity'!$A$28</c15:sqref>
                        </c15:formulaRef>
                      </c:ext>
                    </c:extLst>
                    <c:strCache>
                      <c:ptCount val="1"/>
                      <c:pt idx="0">
                        <c:v>Orissa</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'H2. FoodSecurity'!$B$20:$D$20</c15:sqref>
                        </c15:formulaRef>
                      </c:ext>
                    </c:extLst>
                    <c:strCache>
                      <c:ptCount val="3"/>
                      <c:pt idx="0">
                        <c:v>Age 10-12</c:v>
                      </c:pt>
                      <c:pt idx="1">
                        <c:v>Age 13-15</c:v>
                      </c:pt>
                      <c:pt idx="2">
                        <c:v>Age 16-17</c:v>
                      </c:pt>
                    </c:strCache>
                  </c:strRef>
                </c:cat>
                <c:val>
                  <c:numRef>
                    <c:extLst xmlns:c15="http://schemas.microsoft.com/office/drawing/2012/chart">
                      <c:ext xmlns:c15="http://schemas.microsoft.com/office/drawing/2012/chart" uri="{02D57815-91ED-43cb-92C2-25804820EDAC}">
                        <c15:formulaRef>
                          <c15:sqref>'H2. FoodSecurity'!$B$28:$D$28</c15:sqref>
                        </c15:formulaRef>
                      </c:ext>
                    </c:extLst>
                    <c:numCache>
                      <c:formatCode>General</c:formatCode>
                      <c:ptCount val="3"/>
                      <c:pt idx="0">
                        <c:v>12.4</c:v>
                      </c:pt>
                      <c:pt idx="1">
                        <c:v>20.6</c:v>
                      </c:pt>
                      <c:pt idx="2">
                        <c:v>44.1</c:v>
                      </c:pt>
                    </c:numCache>
                  </c:numRef>
                </c:val>
                <c:extLst xmlns:c15="http://schemas.microsoft.com/office/drawing/2012/chart">
                  <c:ext xmlns:c16="http://schemas.microsoft.com/office/drawing/2014/chart" uri="{C3380CC4-5D6E-409C-BE32-E72D297353CC}">
                    <c16:uniqueId val="{00000007-273B-4787-BAC3-C99B62EE57BC}"/>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'H2. FoodSecurity'!$A$29</c15:sqref>
                        </c15:formulaRef>
                      </c:ext>
                    </c:extLst>
                    <c:strCache>
                      <c:ptCount val="1"/>
                      <c:pt idx="0">
                        <c:v>West Bengal</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'H2. FoodSecurity'!$B$20:$D$20</c15:sqref>
                        </c15:formulaRef>
                      </c:ext>
                    </c:extLst>
                    <c:strCache>
                      <c:ptCount val="3"/>
                      <c:pt idx="0">
                        <c:v>Age 10-12</c:v>
                      </c:pt>
                      <c:pt idx="1">
                        <c:v>Age 13-15</c:v>
                      </c:pt>
                      <c:pt idx="2">
                        <c:v>Age 16-17</c:v>
                      </c:pt>
                    </c:strCache>
                  </c:strRef>
                </c:cat>
                <c:val>
                  <c:numRef>
                    <c:extLst xmlns:c15="http://schemas.microsoft.com/office/drawing/2012/chart">
                      <c:ext xmlns:c15="http://schemas.microsoft.com/office/drawing/2012/chart" uri="{02D57815-91ED-43cb-92C2-25804820EDAC}">
                        <c15:formulaRef>
                          <c15:sqref>'H2. FoodSecurity'!$B$29:$D$29</c15:sqref>
                        </c15:formulaRef>
                      </c:ext>
                    </c:extLst>
                    <c:numCache>
                      <c:formatCode>General</c:formatCode>
                      <c:ptCount val="3"/>
                      <c:pt idx="0">
                        <c:v>11.2</c:v>
                      </c:pt>
                      <c:pt idx="1">
                        <c:v>14</c:v>
                      </c:pt>
                      <c:pt idx="2">
                        <c:v>22</c:v>
                      </c:pt>
                    </c:numCache>
                  </c:numRef>
                </c:val>
                <c:extLst xmlns:c15="http://schemas.microsoft.com/office/drawing/2012/chart">
                  <c:ext xmlns:c16="http://schemas.microsoft.com/office/drawing/2014/chart" uri="{C3380CC4-5D6E-409C-BE32-E72D297353CC}">
                    <c16:uniqueId val="{00000008-273B-4787-BAC3-C99B62EE57BC}"/>
                  </c:ext>
                </c:extLst>
              </c15:ser>
            </c15:filteredBarSeries>
          </c:ext>
        </c:extLst>
      </c:barChart>
      <c:catAx>
        <c:axId val="1633649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3654384"/>
        <c:crosses val="autoZero"/>
        <c:auto val="1"/>
        <c:lblAlgn val="ctr"/>
        <c:lblOffset val="100"/>
        <c:noMultiLvlLbl val="0"/>
      </c:catAx>
      <c:valAx>
        <c:axId val="16336543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Calorie Adequacy Status (%)</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3649840"/>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'H2. FoodSecurity'!$A$31</c:f>
          <c:strCache>
            <c:ptCount val="1"/>
            <c:pt idx="0">
              <c:v>H2. Calories and protein inadequate girls only (2000-01)</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108820342411294E-2"/>
          <c:y val="0.126084724438219"/>
          <c:w val="0.91574439066676305"/>
          <c:h val="0.77505874579517597"/>
        </c:manualLayout>
      </c:layout>
      <c:barChart>
        <c:barDir val="col"/>
        <c:grouping val="clustered"/>
        <c:varyColors val="0"/>
        <c:ser>
          <c:idx val="0"/>
          <c:order val="0"/>
          <c:tx>
            <c:strRef>
              <c:f>'H2. FoodSecurity'!$A$33</c:f>
              <c:strCache>
                <c:ptCount val="1"/>
                <c:pt idx="0">
                  <c:v>Kerala</c:v>
                </c:pt>
              </c:strCache>
            </c:strRef>
          </c:tx>
          <c:spPr>
            <a:solidFill>
              <a:schemeClr val="accent1"/>
            </a:solidFill>
            <a:ln>
              <a:noFill/>
            </a:ln>
            <a:effectLst/>
          </c:spPr>
          <c:invertIfNegative val="0"/>
          <c:cat>
            <c:strRef>
              <c:f>'H2. FoodSecurity'!$B$32:$D$32</c:f>
              <c:strCache>
                <c:ptCount val="3"/>
                <c:pt idx="0">
                  <c:v>Age 10-12</c:v>
                </c:pt>
                <c:pt idx="1">
                  <c:v>Age 13-15</c:v>
                </c:pt>
                <c:pt idx="2">
                  <c:v>Age 16-17</c:v>
                </c:pt>
              </c:strCache>
            </c:strRef>
          </c:cat>
          <c:val>
            <c:numRef>
              <c:f>'H2. FoodSecurity'!$B$33:$D$33</c:f>
              <c:numCache>
                <c:formatCode>General</c:formatCode>
                <c:ptCount val="3"/>
                <c:pt idx="0">
                  <c:v>9.1</c:v>
                </c:pt>
                <c:pt idx="1">
                  <c:v>12</c:v>
                </c:pt>
                <c:pt idx="2">
                  <c:v>9.6</c:v>
                </c:pt>
              </c:numCache>
            </c:numRef>
          </c:val>
          <c:extLst>
            <c:ext xmlns:c16="http://schemas.microsoft.com/office/drawing/2014/chart" uri="{C3380CC4-5D6E-409C-BE32-E72D297353CC}">
              <c16:uniqueId val="{00000000-C9D9-4928-A77B-24FE145D884F}"/>
            </c:ext>
          </c:extLst>
        </c:ser>
        <c:ser>
          <c:idx val="6"/>
          <c:order val="6"/>
          <c:tx>
            <c:strRef>
              <c:f>'H2. FoodSecurity'!$A$39</c:f>
              <c:strCache>
                <c:ptCount val="1"/>
                <c:pt idx="0">
                  <c:v>Madhya Pradesh</c:v>
                </c:pt>
              </c:strCache>
            </c:strRef>
          </c:tx>
          <c:spPr>
            <a:solidFill>
              <a:schemeClr val="accent1">
                <a:lumMod val="60000"/>
              </a:schemeClr>
            </a:solidFill>
            <a:ln>
              <a:noFill/>
            </a:ln>
            <a:effectLst/>
          </c:spPr>
          <c:invertIfNegative val="0"/>
          <c:cat>
            <c:strRef>
              <c:f>'H2. FoodSecurity'!$B$32:$D$32</c:f>
              <c:strCache>
                <c:ptCount val="3"/>
                <c:pt idx="0">
                  <c:v>Age 10-12</c:v>
                </c:pt>
                <c:pt idx="1">
                  <c:v>Age 13-15</c:v>
                </c:pt>
                <c:pt idx="2">
                  <c:v>Age 16-17</c:v>
                </c:pt>
              </c:strCache>
            </c:strRef>
          </c:cat>
          <c:val>
            <c:numRef>
              <c:f>'H2. FoodSecurity'!$B$39:$D$39</c:f>
              <c:numCache>
                <c:formatCode>General</c:formatCode>
                <c:ptCount val="3"/>
                <c:pt idx="0">
                  <c:v>9.1</c:v>
                </c:pt>
                <c:pt idx="1">
                  <c:v>7.5</c:v>
                </c:pt>
                <c:pt idx="2">
                  <c:v>25.9</c:v>
                </c:pt>
              </c:numCache>
            </c:numRef>
          </c:val>
          <c:extLst>
            <c:ext xmlns:c16="http://schemas.microsoft.com/office/drawing/2014/chart" uri="{C3380CC4-5D6E-409C-BE32-E72D297353CC}">
              <c16:uniqueId val="{00000001-C9D9-4928-A77B-24FE145D884F}"/>
            </c:ext>
          </c:extLst>
        </c:ser>
        <c:dLbls>
          <c:showLegendKey val="0"/>
          <c:showVal val="0"/>
          <c:showCatName val="0"/>
          <c:showSerName val="0"/>
          <c:showPercent val="0"/>
          <c:showBubbleSize val="0"/>
        </c:dLbls>
        <c:gapWidth val="219"/>
        <c:overlap val="-27"/>
        <c:axId val="1660054016"/>
        <c:axId val="1660522336"/>
        <c:extLst>
          <c:ext xmlns:c15="http://schemas.microsoft.com/office/drawing/2012/chart" uri="{02D57815-91ED-43cb-92C2-25804820EDAC}">
            <c15:filteredBarSeries>
              <c15:ser>
                <c:idx val="1"/>
                <c:order val="1"/>
                <c:tx>
                  <c:strRef>
                    <c:extLst>
                      <c:ext uri="{02D57815-91ED-43cb-92C2-25804820EDAC}">
                        <c15:formulaRef>
                          <c15:sqref>'H2. FoodSecurity'!$A$34</c15:sqref>
                        </c15:formulaRef>
                      </c:ext>
                    </c:extLst>
                    <c:strCache>
                      <c:ptCount val="1"/>
                      <c:pt idx="0">
                        <c:v>Tamil Nadu</c:v>
                      </c:pt>
                    </c:strCache>
                  </c:strRef>
                </c:tx>
                <c:spPr>
                  <a:solidFill>
                    <a:schemeClr val="accent2"/>
                  </a:solidFill>
                  <a:ln>
                    <a:noFill/>
                  </a:ln>
                  <a:effectLst/>
                </c:spPr>
                <c:invertIfNegative val="0"/>
                <c:cat>
                  <c:strRef>
                    <c:extLst>
                      <c:ext uri="{02D57815-91ED-43cb-92C2-25804820EDAC}">
                        <c15:formulaRef>
                          <c15:sqref>'H2. FoodSecurity'!$B$32:$D$32</c15:sqref>
                        </c15:formulaRef>
                      </c:ext>
                    </c:extLst>
                    <c:strCache>
                      <c:ptCount val="3"/>
                      <c:pt idx="0">
                        <c:v>Age 10-12</c:v>
                      </c:pt>
                      <c:pt idx="1">
                        <c:v>Age 13-15</c:v>
                      </c:pt>
                      <c:pt idx="2">
                        <c:v>Age 16-17</c:v>
                      </c:pt>
                    </c:strCache>
                  </c:strRef>
                </c:cat>
                <c:val>
                  <c:numRef>
                    <c:extLst>
                      <c:ext uri="{02D57815-91ED-43cb-92C2-25804820EDAC}">
                        <c15:formulaRef>
                          <c15:sqref>'H2. FoodSecurity'!$B$34:$D$34</c15:sqref>
                        </c15:formulaRef>
                      </c:ext>
                    </c:extLst>
                    <c:numCache>
                      <c:formatCode>General</c:formatCode>
                      <c:ptCount val="3"/>
                      <c:pt idx="0">
                        <c:v>14.3</c:v>
                      </c:pt>
                      <c:pt idx="1">
                        <c:v>9.1999999999999993</c:v>
                      </c:pt>
                      <c:pt idx="2">
                        <c:v>31.8</c:v>
                      </c:pt>
                    </c:numCache>
                  </c:numRef>
                </c:val>
                <c:extLst>
                  <c:ext xmlns:c16="http://schemas.microsoft.com/office/drawing/2014/chart" uri="{C3380CC4-5D6E-409C-BE32-E72D297353CC}">
                    <c16:uniqueId val="{00000002-C9D9-4928-A77B-24FE145D884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'H2. FoodSecurity'!$A$35</c15:sqref>
                        </c15:formulaRef>
                      </c:ext>
                    </c:extLst>
                    <c:strCache>
                      <c:ptCount val="1"/>
                      <c:pt idx="0">
                        <c:v>Karnataka</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'H2. FoodSecurity'!$B$32:$D$32</c15:sqref>
                        </c15:formulaRef>
                      </c:ext>
                    </c:extLst>
                    <c:strCache>
                      <c:ptCount val="3"/>
                      <c:pt idx="0">
                        <c:v>Age 10-12</c:v>
                      </c:pt>
                      <c:pt idx="1">
                        <c:v>Age 13-15</c:v>
                      </c:pt>
                      <c:pt idx="2">
                        <c:v>Age 16-17</c:v>
                      </c:pt>
                    </c:strCache>
                  </c:strRef>
                </c:cat>
                <c:val>
                  <c:numRef>
                    <c:extLst xmlns:c15="http://schemas.microsoft.com/office/drawing/2012/chart">
                      <c:ext xmlns:c15="http://schemas.microsoft.com/office/drawing/2012/chart" uri="{02D57815-91ED-43cb-92C2-25804820EDAC}">
                        <c15:formulaRef>
                          <c15:sqref>'H2. FoodSecurity'!$B$35:$D$35</c15:sqref>
                        </c15:formulaRef>
                      </c:ext>
                    </c:extLst>
                    <c:numCache>
                      <c:formatCode>General</c:formatCode>
                      <c:ptCount val="3"/>
                      <c:pt idx="0">
                        <c:v>6.6</c:v>
                      </c:pt>
                      <c:pt idx="1">
                        <c:v>0</c:v>
                      </c:pt>
                      <c:pt idx="2">
                        <c:v>9.3000000000000007</c:v>
                      </c:pt>
                    </c:numCache>
                  </c:numRef>
                </c:val>
                <c:extLst xmlns:c15="http://schemas.microsoft.com/office/drawing/2012/chart">
                  <c:ext xmlns:c16="http://schemas.microsoft.com/office/drawing/2014/chart" uri="{C3380CC4-5D6E-409C-BE32-E72D297353CC}">
                    <c16:uniqueId val="{00000003-C9D9-4928-A77B-24FE145D884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'H2. FoodSecurity'!$A$36</c15:sqref>
                        </c15:formulaRef>
                      </c:ext>
                    </c:extLst>
                    <c:strCache>
                      <c:ptCount val="1"/>
                      <c:pt idx="0">
                        <c:v>Andhra Pradesh</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'H2. FoodSecurity'!$B$32:$D$32</c15:sqref>
                        </c15:formulaRef>
                      </c:ext>
                    </c:extLst>
                    <c:strCache>
                      <c:ptCount val="3"/>
                      <c:pt idx="0">
                        <c:v>Age 10-12</c:v>
                      </c:pt>
                      <c:pt idx="1">
                        <c:v>Age 13-15</c:v>
                      </c:pt>
                      <c:pt idx="2">
                        <c:v>Age 16-17</c:v>
                      </c:pt>
                    </c:strCache>
                  </c:strRef>
                </c:cat>
                <c:val>
                  <c:numRef>
                    <c:extLst xmlns:c15="http://schemas.microsoft.com/office/drawing/2012/chart">
                      <c:ext xmlns:c15="http://schemas.microsoft.com/office/drawing/2012/chart" uri="{02D57815-91ED-43cb-92C2-25804820EDAC}">
                        <c15:formulaRef>
                          <c15:sqref>'H2. FoodSecurity'!$B$36:$D$36</c15:sqref>
                        </c15:formulaRef>
                      </c:ext>
                    </c:extLst>
                    <c:numCache>
                      <c:formatCode>General</c:formatCode>
                      <c:ptCount val="3"/>
                      <c:pt idx="0">
                        <c:v>4.3</c:v>
                      </c:pt>
                      <c:pt idx="1">
                        <c:v>2.1</c:v>
                      </c:pt>
                      <c:pt idx="2">
                        <c:v>15</c:v>
                      </c:pt>
                    </c:numCache>
                  </c:numRef>
                </c:val>
                <c:extLst xmlns:c15="http://schemas.microsoft.com/office/drawing/2012/chart">
                  <c:ext xmlns:c16="http://schemas.microsoft.com/office/drawing/2014/chart" uri="{C3380CC4-5D6E-409C-BE32-E72D297353CC}">
                    <c16:uniqueId val="{00000004-C9D9-4928-A77B-24FE145D884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'H2. FoodSecurity'!$A$37</c15:sqref>
                        </c15:formulaRef>
                      </c:ext>
                    </c:extLst>
                    <c:strCache>
                      <c:ptCount val="1"/>
                      <c:pt idx="0">
                        <c:v>Maharashtra</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'H2. FoodSecurity'!$B$32:$D$32</c15:sqref>
                        </c15:formulaRef>
                      </c:ext>
                    </c:extLst>
                    <c:strCache>
                      <c:ptCount val="3"/>
                      <c:pt idx="0">
                        <c:v>Age 10-12</c:v>
                      </c:pt>
                      <c:pt idx="1">
                        <c:v>Age 13-15</c:v>
                      </c:pt>
                      <c:pt idx="2">
                        <c:v>Age 16-17</c:v>
                      </c:pt>
                    </c:strCache>
                  </c:strRef>
                </c:cat>
                <c:val>
                  <c:numRef>
                    <c:extLst xmlns:c15="http://schemas.microsoft.com/office/drawing/2012/chart">
                      <c:ext xmlns:c15="http://schemas.microsoft.com/office/drawing/2012/chart" uri="{02D57815-91ED-43cb-92C2-25804820EDAC}">
                        <c15:formulaRef>
                          <c15:sqref>'H2. FoodSecurity'!$B$37:$D$37</c15:sqref>
                        </c15:formulaRef>
                      </c:ext>
                    </c:extLst>
                    <c:numCache>
                      <c:formatCode>General</c:formatCode>
                      <c:ptCount val="3"/>
                      <c:pt idx="0">
                        <c:v>6.8</c:v>
                      </c:pt>
                      <c:pt idx="1">
                        <c:v>5.8</c:v>
                      </c:pt>
                      <c:pt idx="2">
                        <c:v>21.4</c:v>
                      </c:pt>
                    </c:numCache>
                  </c:numRef>
                </c:val>
                <c:extLst xmlns:c15="http://schemas.microsoft.com/office/drawing/2012/chart">
                  <c:ext xmlns:c16="http://schemas.microsoft.com/office/drawing/2014/chart" uri="{C3380CC4-5D6E-409C-BE32-E72D297353CC}">
                    <c16:uniqueId val="{00000005-C9D9-4928-A77B-24FE145D884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'H2. FoodSecurity'!$A$38</c15:sqref>
                        </c15:formulaRef>
                      </c:ext>
                    </c:extLst>
                    <c:strCache>
                      <c:ptCount val="1"/>
                      <c:pt idx="0">
                        <c:v>Gujarat</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'H2. FoodSecurity'!$B$32:$D$32</c15:sqref>
                        </c15:formulaRef>
                      </c:ext>
                    </c:extLst>
                    <c:strCache>
                      <c:ptCount val="3"/>
                      <c:pt idx="0">
                        <c:v>Age 10-12</c:v>
                      </c:pt>
                      <c:pt idx="1">
                        <c:v>Age 13-15</c:v>
                      </c:pt>
                      <c:pt idx="2">
                        <c:v>Age 16-17</c:v>
                      </c:pt>
                    </c:strCache>
                  </c:strRef>
                </c:cat>
                <c:val>
                  <c:numRef>
                    <c:extLst xmlns:c15="http://schemas.microsoft.com/office/drawing/2012/chart">
                      <c:ext xmlns:c15="http://schemas.microsoft.com/office/drawing/2012/chart" uri="{02D57815-91ED-43cb-92C2-25804820EDAC}">
                        <c15:formulaRef>
                          <c15:sqref>'H2. FoodSecurity'!$B$38:$D$38</c15:sqref>
                        </c15:formulaRef>
                      </c:ext>
                    </c:extLst>
                    <c:numCache>
                      <c:formatCode>General</c:formatCode>
                      <c:ptCount val="3"/>
                      <c:pt idx="0">
                        <c:v>8</c:v>
                      </c:pt>
                      <c:pt idx="1">
                        <c:v>0</c:v>
                      </c:pt>
                      <c:pt idx="2">
                        <c:v>0</c:v>
                      </c:pt>
                    </c:numCache>
                  </c:numRef>
                </c:val>
                <c:extLst xmlns:c15="http://schemas.microsoft.com/office/drawing/2012/chart">
                  <c:ext xmlns:c16="http://schemas.microsoft.com/office/drawing/2014/chart" uri="{C3380CC4-5D6E-409C-BE32-E72D297353CC}">
                    <c16:uniqueId val="{00000006-C9D9-4928-A77B-24FE145D884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'H2. FoodSecurity'!$A$40</c15:sqref>
                        </c15:formulaRef>
                      </c:ext>
                    </c:extLst>
                    <c:strCache>
                      <c:ptCount val="1"/>
                      <c:pt idx="0">
                        <c:v>Orissa</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'H2. FoodSecurity'!$B$32:$D$32</c15:sqref>
                        </c15:formulaRef>
                      </c:ext>
                    </c:extLst>
                    <c:strCache>
                      <c:ptCount val="3"/>
                      <c:pt idx="0">
                        <c:v>Age 10-12</c:v>
                      </c:pt>
                      <c:pt idx="1">
                        <c:v>Age 13-15</c:v>
                      </c:pt>
                      <c:pt idx="2">
                        <c:v>Age 16-17</c:v>
                      </c:pt>
                    </c:strCache>
                  </c:strRef>
                </c:cat>
                <c:val>
                  <c:numRef>
                    <c:extLst xmlns:c15="http://schemas.microsoft.com/office/drawing/2012/chart">
                      <c:ext xmlns:c15="http://schemas.microsoft.com/office/drawing/2012/chart" uri="{02D57815-91ED-43cb-92C2-25804820EDAC}">
                        <c15:formulaRef>
                          <c15:sqref>'H2. FoodSecurity'!$B$40:$D$40</c15:sqref>
                        </c15:formulaRef>
                      </c:ext>
                    </c:extLst>
                    <c:numCache>
                      <c:formatCode>General</c:formatCode>
                      <c:ptCount val="3"/>
                      <c:pt idx="0">
                        <c:v>18.3</c:v>
                      </c:pt>
                      <c:pt idx="1">
                        <c:v>4.0999999999999996</c:v>
                      </c:pt>
                      <c:pt idx="2">
                        <c:v>17</c:v>
                      </c:pt>
                    </c:numCache>
                  </c:numRef>
                </c:val>
                <c:extLst xmlns:c15="http://schemas.microsoft.com/office/drawing/2012/chart">
                  <c:ext xmlns:c16="http://schemas.microsoft.com/office/drawing/2014/chart" uri="{C3380CC4-5D6E-409C-BE32-E72D297353CC}">
                    <c16:uniqueId val="{00000007-C9D9-4928-A77B-24FE145D884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'H2. FoodSecurity'!$A$41</c15:sqref>
                        </c15:formulaRef>
                      </c:ext>
                    </c:extLst>
                    <c:strCache>
                      <c:ptCount val="1"/>
                      <c:pt idx="0">
                        <c:v>West Bengal</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'H2. FoodSecurity'!$B$32:$D$32</c15:sqref>
                        </c15:formulaRef>
                      </c:ext>
                    </c:extLst>
                    <c:strCache>
                      <c:ptCount val="3"/>
                      <c:pt idx="0">
                        <c:v>Age 10-12</c:v>
                      </c:pt>
                      <c:pt idx="1">
                        <c:v>Age 13-15</c:v>
                      </c:pt>
                      <c:pt idx="2">
                        <c:v>Age 16-17</c:v>
                      </c:pt>
                    </c:strCache>
                  </c:strRef>
                </c:cat>
                <c:val>
                  <c:numRef>
                    <c:extLst xmlns:c15="http://schemas.microsoft.com/office/drawing/2012/chart">
                      <c:ext xmlns:c15="http://schemas.microsoft.com/office/drawing/2012/chart" uri="{02D57815-91ED-43cb-92C2-25804820EDAC}">
                        <c15:formulaRef>
                          <c15:sqref>'H2. FoodSecurity'!$B$41:$D$41</c15:sqref>
                        </c15:formulaRef>
                      </c:ext>
                    </c:extLst>
                    <c:numCache>
                      <c:formatCode>General</c:formatCode>
                      <c:ptCount val="3"/>
                      <c:pt idx="0">
                        <c:v>20.8</c:v>
                      </c:pt>
                      <c:pt idx="1">
                        <c:v>7.1</c:v>
                      </c:pt>
                      <c:pt idx="2">
                        <c:v>22</c:v>
                      </c:pt>
                    </c:numCache>
                  </c:numRef>
                </c:val>
                <c:extLst xmlns:c15="http://schemas.microsoft.com/office/drawing/2012/chart">
                  <c:ext xmlns:c16="http://schemas.microsoft.com/office/drawing/2014/chart" uri="{C3380CC4-5D6E-409C-BE32-E72D297353CC}">
                    <c16:uniqueId val="{00000008-C9D9-4928-A77B-24FE145D884F}"/>
                  </c:ext>
                </c:extLst>
              </c15:ser>
            </c15:filteredBarSeries>
          </c:ext>
        </c:extLst>
      </c:barChart>
      <c:catAx>
        <c:axId val="166005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60522336"/>
        <c:crosses val="autoZero"/>
        <c:auto val="1"/>
        <c:lblAlgn val="ctr"/>
        <c:lblOffset val="100"/>
        <c:noMultiLvlLbl val="0"/>
      </c:catAx>
      <c:valAx>
        <c:axId val="1660522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Calorie Adequacy Status (%)</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6005401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'H3. SlumPop'!$A$7</c:f>
          <c:strCache>
            <c:ptCount val="1"/>
            <c:pt idx="0">
              <c:v>H3. Slum population (% of total population)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339754330506794E-2"/>
          <c:y val="0.121192662974028"/>
          <c:w val="0.90354865030046005"/>
          <c:h val="0.77735399326591603"/>
        </c:manualLayout>
      </c:layout>
      <c:lineChart>
        <c:grouping val="standard"/>
        <c:varyColors val="0"/>
        <c:ser>
          <c:idx val="1"/>
          <c:order val="1"/>
          <c:tx>
            <c:strRef>
              <c:f>'H3. SlumPop'!$A$10</c:f>
              <c:strCache>
                <c:ptCount val="1"/>
                <c:pt idx="0">
                  <c:v>Andaman &amp; Nicobar Islands</c:v>
                </c:pt>
              </c:strCache>
              <c:extLst xmlns:c15="http://schemas.microsoft.com/office/drawing/2012/chart"/>
            </c:strRef>
          </c:tx>
          <c:spPr>
            <a:ln w="28575" cap="rnd">
              <a:solidFill>
                <a:schemeClr val="accent2"/>
              </a:solidFill>
              <a:round/>
            </a:ln>
            <a:effectLst/>
          </c:spPr>
          <c:marker>
            <c:symbol val="none"/>
          </c:marker>
          <c:cat>
            <c:numRef>
              <c:f>'H3. SlumPop'!$B$9:$C$9</c:f>
              <c:numCache>
                <c:formatCode>General</c:formatCode>
                <c:ptCount val="2"/>
                <c:pt idx="0">
                  <c:v>2001</c:v>
                </c:pt>
                <c:pt idx="1">
                  <c:v>2011</c:v>
                </c:pt>
              </c:numCache>
              <c:extLst xmlns:c15="http://schemas.microsoft.com/office/drawing/2012/chart"/>
            </c:numRef>
          </c:cat>
          <c:val>
            <c:numRef>
              <c:f>'H3. SlumPop'!$B$10:$C$10</c:f>
              <c:extLst xmlns:c15="http://schemas.microsoft.com/office/drawing/2012/chart"/>
            </c:numRef>
          </c:val>
          <c:smooth val="0"/>
          <c:extLst xmlns:c15="http://schemas.microsoft.com/office/drawing/2012/chart">
            <c:ext xmlns:c16="http://schemas.microsoft.com/office/drawing/2014/chart" uri="{C3380CC4-5D6E-409C-BE32-E72D297353CC}">
              <c16:uniqueId val="{00000006-0010-4F61-BCB3-288CD6A78D8C}"/>
            </c:ext>
          </c:extLst>
        </c:ser>
        <c:ser>
          <c:idx val="2"/>
          <c:order val="2"/>
          <c:tx>
            <c:strRef>
              <c:f>'H3. SlumPop'!$A$11</c:f>
              <c:strCache>
                <c:ptCount val="1"/>
                <c:pt idx="0">
                  <c:v>Andhra Pradesh</c:v>
                </c:pt>
              </c:strCache>
            </c:strRef>
          </c:tx>
          <c:spPr>
            <a:ln w="28575" cap="rnd">
              <a:solidFill>
                <a:schemeClr val="accent1"/>
              </a:solidFill>
              <a:round/>
            </a:ln>
            <a:effectLst/>
          </c:spPr>
          <c:marker>
            <c:symbol val="none"/>
          </c:marker>
          <c:cat>
            <c:numRef>
              <c:f>'H3. SlumPop'!$B$9:$C$9</c:f>
              <c:numCache>
                <c:formatCode>General</c:formatCode>
                <c:ptCount val="2"/>
                <c:pt idx="0">
                  <c:v>2001</c:v>
                </c:pt>
                <c:pt idx="1">
                  <c:v>2011</c:v>
                </c:pt>
              </c:numCache>
            </c:numRef>
          </c:cat>
          <c:val>
            <c:numRef>
              <c:f>'H3. SlumPop'!$B$11:$C$11</c:f>
              <c:numCache>
                <c:formatCode>General</c:formatCode>
                <c:ptCount val="2"/>
                <c:pt idx="0">
                  <c:v>0.32687676324161841</c:v>
                </c:pt>
                <c:pt idx="1">
                  <c:v>0.1204402981542721</c:v>
                </c:pt>
              </c:numCache>
            </c:numRef>
          </c:val>
          <c:smooth val="0"/>
          <c:extLst>
            <c:ext xmlns:c16="http://schemas.microsoft.com/office/drawing/2014/chart" uri="{C3380CC4-5D6E-409C-BE32-E72D297353CC}">
              <c16:uniqueId val="{00000000-0010-4F61-BCB3-288CD6A78D8C}"/>
            </c:ext>
          </c:extLst>
        </c:ser>
        <c:ser>
          <c:idx val="3"/>
          <c:order val="3"/>
          <c:tx>
            <c:strRef>
              <c:f>'H3. SlumPop'!$A$12</c:f>
              <c:strCache>
                <c:ptCount val="1"/>
                <c:pt idx="0">
                  <c:v>Arunachal Pradesh</c:v>
                </c:pt>
              </c:strCache>
              <c:extLst xmlns:c15="http://schemas.microsoft.com/office/drawing/2012/chart"/>
            </c:strRef>
          </c:tx>
          <c:spPr>
            <a:ln w="28575" cap="rnd">
              <a:solidFill>
                <a:schemeClr val="accent4"/>
              </a:solidFill>
              <a:round/>
            </a:ln>
            <a:effectLst/>
          </c:spPr>
          <c:marker>
            <c:symbol val="none"/>
          </c:marker>
          <c:cat>
            <c:numRef>
              <c:f>'H3. SlumPop'!$B$9:$C$9</c:f>
              <c:numCache>
                <c:formatCode>General</c:formatCode>
                <c:ptCount val="2"/>
                <c:pt idx="0">
                  <c:v>2001</c:v>
                </c:pt>
                <c:pt idx="1">
                  <c:v>2011</c:v>
                </c:pt>
              </c:numCache>
              <c:extLst xmlns:c15="http://schemas.microsoft.com/office/drawing/2012/chart"/>
            </c:numRef>
          </c:cat>
          <c:val>
            <c:numRef>
              <c:f>'H3. SlumPop'!$B$12:$C$12</c:f>
              <c:extLst xmlns:c15="http://schemas.microsoft.com/office/drawing/2012/chart"/>
            </c:numRef>
          </c:val>
          <c:smooth val="0"/>
          <c:extLst xmlns:c15="http://schemas.microsoft.com/office/drawing/2012/chart">
            <c:ext xmlns:c16="http://schemas.microsoft.com/office/drawing/2014/chart" uri="{C3380CC4-5D6E-409C-BE32-E72D297353CC}">
              <c16:uniqueId val="{00000007-0010-4F61-BCB3-288CD6A78D8C}"/>
            </c:ext>
          </c:extLst>
        </c:ser>
        <c:ser>
          <c:idx val="4"/>
          <c:order val="4"/>
          <c:tx>
            <c:strRef>
              <c:f>'H3. SlumPop'!$A$13</c:f>
              <c:strCache>
                <c:ptCount val="1"/>
                <c:pt idx="0">
                  <c:v>Assam</c:v>
                </c:pt>
              </c:strCache>
            </c:strRef>
          </c:tx>
          <c:spPr>
            <a:ln w="28575" cap="rnd">
              <a:solidFill>
                <a:schemeClr val="accent2"/>
              </a:solidFill>
              <a:round/>
            </a:ln>
            <a:effectLst/>
          </c:spPr>
          <c:marker>
            <c:symbol val="none"/>
          </c:marker>
          <c:cat>
            <c:numRef>
              <c:f>'H3. SlumPop'!$B$9:$C$9</c:f>
              <c:numCache>
                <c:formatCode>General</c:formatCode>
                <c:ptCount val="2"/>
                <c:pt idx="0">
                  <c:v>2001</c:v>
                </c:pt>
                <c:pt idx="1">
                  <c:v>2011</c:v>
                </c:pt>
              </c:numCache>
            </c:numRef>
          </c:cat>
          <c:val>
            <c:numRef>
              <c:f>'H3. SlumPop'!$B$13:$C$13</c:f>
              <c:numCache>
                <c:formatCode>General</c:formatCode>
                <c:ptCount val="2"/>
                <c:pt idx="0">
                  <c:v>6.2833723427393878E-2</c:v>
                </c:pt>
                <c:pt idx="1">
                  <c:v>6.3214984398942036E-3</c:v>
                </c:pt>
              </c:numCache>
            </c:numRef>
          </c:val>
          <c:smooth val="0"/>
          <c:extLst>
            <c:ext xmlns:c16="http://schemas.microsoft.com/office/drawing/2014/chart" uri="{C3380CC4-5D6E-409C-BE32-E72D297353CC}">
              <c16:uniqueId val="{00000001-0010-4F61-BCB3-288CD6A78D8C}"/>
            </c:ext>
          </c:extLst>
        </c:ser>
        <c:ser>
          <c:idx val="5"/>
          <c:order val="5"/>
          <c:tx>
            <c:strRef>
              <c:f>'H3. SlumPop'!$A$14</c:f>
              <c:strCache>
                <c:ptCount val="1"/>
                <c:pt idx="0">
                  <c:v>Bihar</c:v>
                </c:pt>
              </c:strCache>
            </c:strRef>
          </c:tx>
          <c:spPr>
            <a:ln w="28575" cap="rnd">
              <a:solidFill>
                <a:schemeClr val="accent3"/>
              </a:solidFill>
              <a:round/>
            </a:ln>
            <a:effectLst/>
          </c:spPr>
          <c:marker>
            <c:symbol val="none"/>
          </c:marker>
          <c:cat>
            <c:numRef>
              <c:f>'H3. SlumPop'!$B$9:$C$9</c:f>
              <c:numCache>
                <c:formatCode>General</c:formatCode>
                <c:ptCount val="2"/>
                <c:pt idx="0">
                  <c:v>2001</c:v>
                </c:pt>
                <c:pt idx="1">
                  <c:v>2011</c:v>
                </c:pt>
              </c:numCache>
            </c:numRef>
          </c:cat>
          <c:val>
            <c:numRef>
              <c:f>'H3. SlumPop'!$B$14:$C$14</c:f>
              <c:numCache>
                <c:formatCode>General</c:formatCode>
                <c:ptCount val="2"/>
                <c:pt idx="0">
                  <c:v>0.10531809871422095</c:v>
                </c:pt>
                <c:pt idx="1">
                  <c:v>1.188941897599999E-2</c:v>
                </c:pt>
              </c:numCache>
            </c:numRef>
          </c:val>
          <c:smooth val="0"/>
          <c:extLst>
            <c:ext xmlns:c16="http://schemas.microsoft.com/office/drawing/2014/chart" uri="{C3380CC4-5D6E-409C-BE32-E72D297353CC}">
              <c16:uniqueId val="{00000002-0010-4F61-BCB3-288CD6A78D8C}"/>
            </c:ext>
          </c:extLst>
        </c:ser>
        <c:ser>
          <c:idx val="6"/>
          <c:order val="6"/>
          <c:tx>
            <c:strRef>
              <c:f>'H3. SlumPop'!$A$15</c:f>
              <c:strCache>
                <c:ptCount val="1"/>
                <c:pt idx="0">
                  <c:v>Chandigarh</c:v>
                </c:pt>
              </c:strCache>
              <c:extLst xmlns:c15="http://schemas.microsoft.com/office/drawing/2012/chart"/>
            </c:strRef>
          </c:tx>
          <c:spPr>
            <a:ln w="28575" cap="rnd">
              <a:solidFill>
                <a:schemeClr val="accent1">
                  <a:lumMod val="60000"/>
                </a:schemeClr>
              </a:solidFill>
              <a:round/>
            </a:ln>
            <a:effectLst/>
          </c:spPr>
          <c:marker>
            <c:symbol val="none"/>
          </c:marker>
          <c:cat>
            <c:numRef>
              <c:f>'H3. SlumPop'!$B$9:$C$9</c:f>
              <c:numCache>
                <c:formatCode>General</c:formatCode>
                <c:ptCount val="2"/>
                <c:pt idx="0">
                  <c:v>2001</c:v>
                </c:pt>
                <c:pt idx="1">
                  <c:v>2011</c:v>
                </c:pt>
              </c:numCache>
              <c:extLst xmlns:c15="http://schemas.microsoft.com/office/drawing/2012/chart"/>
            </c:numRef>
          </c:cat>
          <c:val>
            <c:numRef>
              <c:f>'H3. SlumPop'!$B$15:$C$15</c:f>
              <c:extLst xmlns:c15="http://schemas.microsoft.com/office/drawing/2012/chart"/>
            </c:numRef>
          </c:val>
          <c:smooth val="0"/>
          <c:extLst xmlns:c15="http://schemas.microsoft.com/office/drawing/2012/chart">
            <c:ext xmlns:c16="http://schemas.microsoft.com/office/drawing/2014/chart" uri="{C3380CC4-5D6E-409C-BE32-E72D297353CC}">
              <c16:uniqueId val="{00000008-0010-4F61-BCB3-288CD6A78D8C}"/>
            </c:ext>
          </c:extLst>
        </c:ser>
        <c:ser>
          <c:idx val="7"/>
          <c:order val="7"/>
          <c:tx>
            <c:strRef>
              <c:f>'H3. SlumPop'!$A$16</c:f>
              <c:strCache>
                <c:ptCount val="1"/>
                <c:pt idx="0">
                  <c:v>Chhattisgarh</c:v>
                </c:pt>
              </c:strCache>
              <c:extLst xmlns:c15="http://schemas.microsoft.com/office/drawing/2012/chart"/>
            </c:strRef>
          </c:tx>
          <c:spPr>
            <a:ln w="28575" cap="rnd">
              <a:solidFill>
                <a:schemeClr val="accent2">
                  <a:lumMod val="60000"/>
                </a:schemeClr>
              </a:solidFill>
              <a:round/>
            </a:ln>
            <a:effectLst/>
          </c:spPr>
          <c:marker>
            <c:symbol val="none"/>
          </c:marker>
          <c:cat>
            <c:numRef>
              <c:f>'H3. SlumPop'!$B$9:$C$9</c:f>
              <c:numCache>
                <c:formatCode>General</c:formatCode>
                <c:ptCount val="2"/>
                <c:pt idx="0">
                  <c:v>2001</c:v>
                </c:pt>
                <c:pt idx="1">
                  <c:v>2011</c:v>
                </c:pt>
              </c:numCache>
              <c:extLst xmlns:c15="http://schemas.microsoft.com/office/drawing/2012/chart"/>
            </c:numRef>
          </c:cat>
          <c:val>
            <c:numRef>
              <c:f>'H3. SlumPop'!$B$16:$C$16</c:f>
              <c:extLst xmlns:c15="http://schemas.microsoft.com/office/drawing/2012/chart"/>
            </c:numRef>
          </c:val>
          <c:smooth val="0"/>
          <c:extLst xmlns:c15="http://schemas.microsoft.com/office/drawing/2012/chart">
            <c:ext xmlns:c16="http://schemas.microsoft.com/office/drawing/2014/chart" uri="{C3380CC4-5D6E-409C-BE32-E72D297353CC}">
              <c16:uniqueId val="{00000009-0010-4F61-BCB3-288CD6A78D8C}"/>
            </c:ext>
          </c:extLst>
        </c:ser>
        <c:ser>
          <c:idx val="8"/>
          <c:order val="8"/>
          <c:tx>
            <c:strRef>
              <c:f>'H3. SlumPop'!$A$17</c:f>
              <c:strCache>
                <c:ptCount val="1"/>
                <c:pt idx="0">
                  <c:v>Goa</c:v>
                </c:pt>
              </c:strCache>
              <c:extLst xmlns:c15="http://schemas.microsoft.com/office/drawing/2012/chart"/>
            </c:strRef>
          </c:tx>
          <c:spPr>
            <a:ln w="28575" cap="rnd">
              <a:solidFill>
                <a:schemeClr val="accent3">
                  <a:lumMod val="60000"/>
                </a:schemeClr>
              </a:solidFill>
              <a:round/>
            </a:ln>
            <a:effectLst/>
          </c:spPr>
          <c:marker>
            <c:symbol val="none"/>
          </c:marker>
          <c:cat>
            <c:numRef>
              <c:f>'H3. SlumPop'!$B$9:$C$9</c:f>
              <c:numCache>
                <c:formatCode>General</c:formatCode>
                <c:ptCount val="2"/>
                <c:pt idx="0">
                  <c:v>2001</c:v>
                </c:pt>
                <c:pt idx="1">
                  <c:v>2011</c:v>
                </c:pt>
              </c:numCache>
              <c:extLst xmlns:c15="http://schemas.microsoft.com/office/drawing/2012/chart"/>
            </c:numRef>
          </c:cat>
          <c:val>
            <c:numRef>
              <c:f>'H3. SlumPop'!$B$17:$C$17</c:f>
              <c:extLst xmlns:c15="http://schemas.microsoft.com/office/drawing/2012/chart"/>
            </c:numRef>
          </c:val>
          <c:smooth val="0"/>
          <c:extLst xmlns:c15="http://schemas.microsoft.com/office/drawing/2012/chart">
            <c:ext xmlns:c16="http://schemas.microsoft.com/office/drawing/2014/chart" uri="{C3380CC4-5D6E-409C-BE32-E72D297353CC}">
              <c16:uniqueId val="{0000000A-0010-4F61-BCB3-288CD6A78D8C}"/>
            </c:ext>
          </c:extLst>
        </c:ser>
        <c:ser>
          <c:idx val="9"/>
          <c:order val="9"/>
          <c:tx>
            <c:strRef>
              <c:f>'H3. SlumPop'!$A$18</c:f>
              <c:strCache>
                <c:ptCount val="1"/>
                <c:pt idx="0">
                  <c:v>Gujarat</c:v>
                </c:pt>
              </c:strCache>
              <c:extLst xmlns:c15="http://schemas.microsoft.com/office/drawing/2012/chart"/>
            </c:strRef>
          </c:tx>
          <c:spPr>
            <a:ln w="28575" cap="rnd">
              <a:solidFill>
                <a:schemeClr val="accent4">
                  <a:lumMod val="60000"/>
                </a:schemeClr>
              </a:solidFill>
              <a:round/>
            </a:ln>
            <a:effectLst/>
          </c:spPr>
          <c:marker>
            <c:symbol val="none"/>
          </c:marker>
          <c:cat>
            <c:numRef>
              <c:f>'H3. SlumPop'!$B$9:$C$9</c:f>
              <c:numCache>
                <c:formatCode>General</c:formatCode>
                <c:ptCount val="2"/>
                <c:pt idx="0">
                  <c:v>2001</c:v>
                </c:pt>
                <c:pt idx="1">
                  <c:v>2011</c:v>
                </c:pt>
              </c:numCache>
              <c:extLst xmlns:c15="http://schemas.microsoft.com/office/drawing/2012/chart"/>
            </c:numRef>
          </c:cat>
          <c:val>
            <c:numRef>
              <c:f>'H3. SlumPop'!$B$18:$C$18</c:f>
              <c:extLst xmlns:c15="http://schemas.microsoft.com/office/drawing/2012/chart"/>
            </c:numRef>
          </c:val>
          <c:smooth val="0"/>
          <c:extLst xmlns:c15="http://schemas.microsoft.com/office/drawing/2012/chart">
            <c:ext xmlns:c16="http://schemas.microsoft.com/office/drawing/2014/chart" uri="{C3380CC4-5D6E-409C-BE32-E72D297353CC}">
              <c16:uniqueId val="{0000000B-0010-4F61-BCB3-288CD6A78D8C}"/>
            </c:ext>
          </c:extLst>
        </c:ser>
        <c:ser>
          <c:idx val="10"/>
          <c:order val="10"/>
          <c:tx>
            <c:strRef>
              <c:f>'H3. SlumPop'!$A$19</c:f>
              <c:strCache>
                <c:ptCount val="1"/>
                <c:pt idx="0">
                  <c:v>Haryana</c:v>
                </c:pt>
              </c:strCache>
              <c:extLst xmlns:c15="http://schemas.microsoft.com/office/drawing/2012/chart"/>
            </c:strRef>
          </c:tx>
          <c:spPr>
            <a:ln w="28575" cap="rnd">
              <a:solidFill>
                <a:schemeClr val="accent5">
                  <a:lumMod val="60000"/>
                </a:schemeClr>
              </a:solidFill>
              <a:round/>
            </a:ln>
            <a:effectLst/>
          </c:spPr>
          <c:marker>
            <c:symbol val="none"/>
          </c:marker>
          <c:cat>
            <c:numRef>
              <c:f>'H3. SlumPop'!$B$9:$C$9</c:f>
              <c:numCache>
                <c:formatCode>General</c:formatCode>
                <c:ptCount val="2"/>
                <c:pt idx="0">
                  <c:v>2001</c:v>
                </c:pt>
                <c:pt idx="1">
                  <c:v>2011</c:v>
                </c:pt>
              </c:numCache>
              <c:extLst xmlns:c15="http://schemas.microsoft.com/office/drawing/2012/chart"/>
            </c:numRef>
          </c:cat>
          <c:val>
            <c:numRef>
              <c:f>'H3. SlumPop'!$B$19:$C$19</c:f>
              <c:extLst xmlns:c15="http://schemas.microsoft.com/office/drawing/2012/chart"/>
            </c:numRef>
          </c:val>
          <c:smooth val="0"/>
          <c:extLst xmlns:c15="http://schemas.microsoft.com/office/drawing/2012/chart">
            <c:ext xmlns:c16="http://schemas.microsoft.com/office/drawing/2014/chart" uri="{C3380CC4-5D6E-409C-BE32-E72D297353CC}">
              <c16:uniqueId val="{0000000C-0010-4F61-BCB3-288CD6A78D8C}"/>
            </c:ext>
          </c:extLst>
        </c:ser>
        <c:ser>
          <c:idx val="11"/>
          <c:order val="11"/>
          <c:tx>
            <c:strRef>
              <c:f>'H3. SlumPop'!$A$20</c:f>
              <c:strCache>
                <c:ptCount val="1"/>
                <c:pt idx="0">
                  <c:v>Himachal Pradesh</c:v>
                </c:pt>
              </c:strCache>
              <c:extLst xmlns:c15="http://schemas.microsoft.com/office/drawing/2012/chart"/>
            </c:strRef>
          </c:tx>
          <c:spPr>
            <a:ln w="28575" cap="rnd">
              <a:solidFill>
                <a:schemeClr val="accent6">
                  <a:lumMod val="60000"/>
                </a:schemeClr>
              </a:solidFill>
              <a:round/>
            </a:ln>
            <a:effectLst/>
          </c:spPr>
          <c:marker>
            <c:symbol val="none"/>
          </c:marker>
          <c:cat>
            <c:numRef>
              <c:f>'H3. SlumPop'!$B$9:$C$9</c:f>
              <c:numCache>
                <c:formatCode>General</c:formatCode>
                <c:ptCount val="2"/>
                <c:pt idx="0">
                  <c:v>2001</c:v>
                </c:pt>
                <c:pt idx="1">
                  <c:v>2011</c:v>
                </c:pt>
              </c:numCache>
              <c:extLst xmlns:c15="http://schemas.microsoft.com/office/drawing/2012/chart"/>
            </c:numRef>
          </c:cat>
          <c:val>
            <c:numRef>
              <c:f>'H3. SlumPop'!$B$20:$C$20</c:f>
              <c:extLst xmlns:c15="http://schemas.microsoft.com/office/drawing/2012/chart"/>
            </c:numRef>
          </c:val>
          <c:smooth val="0"/>
          <c:extLst xmlns:c15="http://schemas.microsoft.com/office/drawing/2012/chart">
            <c:ext xmlns:c16="http://schemas.microsoft.com/office/drawing/2014/chart" uri="{C3380CC4-5D6E-409C-BE32-E72D297353CC}">
              <c16:uniqueId val="{0000000D-0010-4F61-BCB3-288CD6A78D8C}"/>
            </c:ext>
          </c:extLst>
        </c:ser>
        <c:ser>
          <c:idx val="12"/>
          <c:order val="12"/>
          <c:tx>
            <c:strRef>
              <c:f>'H3. SlumPop'!$A$21</c:f>
              <c:strCache>
                <c:ptCount val="1"/>
                <c:pt idx="0">
                  <c:v>Jammu &amp; Kashmir</c:v>
                </c:pt>
              </c:strCache>
              <c:extLst xmlns:c15="http://schemas.microsoft.com/office/drawing/2012/chart"/>
            </c:strRef>
          </c:tx>
          <c:spPr>
            <a:ln w="28575" cap="rnd">
              <a:solidFill>
                <a:schemeClr val="accent1">
                  <a:lumMod val="80000"/>
                  <a:lumOff val="20000"/>
                </a:schemeClr>
              </a:solidFill>
              <a:round/>
            </a:ln>
            <a:effectLst/>
          </c:spPr>
          <c:marker>
            <c:symbol val="none"/>
          </c:marker>
          <c:cat>
            <c:numRef>
              <c:f>'H3. SlumPop'!$B$9:$C$9</c:f>
              <c:numCache>
                <c:formatCode>General</c:formatCode>
                <c:ptCount val="2"/>
                <c:pt idx="0">
                  <c:v>2001</c:v>
                </c:pt>
                <c:pt idx="1">
                  <c:v>2011</c:v>
                </c:pt>
              </c:numCache>
              <c:extLst xmlns:c15="http://schemas.microsoft.com/office/drawing/2012/chart"/>
            </c:numRef>
          </c:cat>
          <c:val>
            <c:numRef>
              <c:f>'H3. SlumPop'!$B$21:$C$21</c:f>
              <c:extLst xmlns:c15="http://schemas.microsoft.com/office/drawing/2012/chart"/>
            </c:numRef>
          </c:val>
          <c:smooth val="0"/>
          <c:extLst xmlns:c15="http://schemas.microsoft.com/office/drawing/2012/chart">
            <c:ext xmlns:c16="http://schemas.microsoft.com/office/drawing/2014/chart" uri="{C3380CC4-5D6E-409C-BE32-E72D297353CC}">
              <c16:uniqueId val="{0000000E-0010-4F61-BCB3-288CD6A78D8C}"/>
            </c:ext>
          </c:extLst>
        </c:ser>
        <c:ser>
          <c:idx val="13"/>
          <c:order val="13"/>
          <c:tx>
            <c:strRef>
              <c:f>'H3. SlumPop'!$A$22</c:f>
              <c:strCache>
                <c:ptCount val="1"/>
                <c:pt idx="0">
                  <c:v>Jharkhand</c:v>
                </c:pt>
              </c:strCache>
              <c:extLst xmlns:c15="http://schemas.microsoft.com/office/drawing/2012/chart"/>
            </c:strRef>
          </c:tx>
          <c:spPr>
            <a:ln w="28575" cap="rnd">
              <a:solidFill>
                <a:schemeClr val="accent2">
                  <a:lumMod val="80000"/>
                  <a:lumOff val="20000"/>
                </a:schemeClr>
              </a:solidFill>
              <a:round/>
            </a:ln>
            <a:effectLst/>
          </c:spPr>
          <c:marker>
            <c:symbol val="none"/>
          </c:marker>
          <c:cat>
            <c:numRef>
              <c:f>'H3. SlumPop'!$B$9:$C$9</c:f>
              <c:numCache>
                <c:formatCode>General</c:formatCode>
                <c:ptCount val="2"/>
                <c:pt idx="0">
                  <c:v>2001</c:v>
                </c:pt>
                <c:pt idx="1">
                  <c:v>2011</c:v>
                </c:pt>
              </c:numCache>
              <c:extLst xmlns:c15="http://schemas.microsoft.com/office/drawing/2012/chart"/>
            </c:numRef>
          </c:cat>
          <c:val>
            <c:numRef>
              <c:f>'H3. SlumPop'!$B$22:$C$22</c:f>
              <c:extLst xmlns:c15="http://schemas.microsoft.com/office/drawing/2012/chart"/>
            </c:numRef>
          </c:val>
          <c:smooth val="0"/>
          <c:extLst xmlns:c15="http://schemas.microsoft.com/office/drawing/2012/chart">
            <c:ext xmlns:c16="http://schemas.microsoft.com/office/drawing/2014/chart" uri="{C3380CC4-5D6E-409C-BE32-E72D297353CC}">
              <c16:uniqueId val="{0000000F-0010-4F61-BCB3-288CD6A78D8C}"/>
            </c:ext>
          </c:extLst>
        </c:ser>
        <c:ser>
          <c:idx val="14"/>
          <c:order val="14"/>
          <c:tx>
            <c:strRef>
              <c:f>'H3. SlumPop'!$A$23</c:f>
              <c:strCache>
                <c:ptCount val="1"/>
                <c:pt idx="0">
                  <c:v>Karnataka</c:v>
                </c:pt>
              </c:strCache>
              <c:extLst xmlns:c15="http://schemas.microsoft.com/office/drawing/2012/chart"/>
            </c:strRef>
          </c:tx>
          <c:spPr>
            <a:ln w="28575" cap="rnd">
              <a:solidFill>
                <a:schemeClr val="accent3">
                  <a:lumMod val="80000"/>
                  <a:lumOff val="20000"/>
                </a:schemeClr>
              </a:solidFill>
              <a:round/>
            </a:ln>
            <a:effectLst/>
          </c:spPr>
          <c:marker>
            <c:symbol val="none"/>
          </c:marker>
          <c:cat>
            <c:numRef>
              <c:f>'H3. SlumPop'!$B$9:$C$9</c:f>
              <c:numCache>
                <c:formatCode>General</c:formatCode>
                <c:ptCount val="2"/>
                <c:pt idx="0">
                  <c:v>2001</c:v>
                </c:pt>
                <c:pt idx="1">
                  <c:v>2011</c:v>
                </c:pt>
              </c:numCache>
              <c:extLst xmlns:c15="http://schemas.microsoft.com/office/drawing/2012/chart"/>
            </c:numRef>
          </c:cat>
          <c:val>
            <c:numRef>
              <c:f>'H3. SlumPop'!$B$23:$C$23</c:f>
              <c:extLst xmlns:c15="http://schemas.microsoft.com/office/drawing/2012/chart"/>
            </c:numRef>
          </c:val>
          <c:smooth val="0"/>
          <c:extLst xmlns:c15="http://schemas.microsoft.com/office/drawing/2012/chart">
            <c:ext xmlns:c16="http://schemas.microsoft.com/office/drawing/2014/chart" uri="{C3380CC4-5D6E-409C-BE32-E72D297353CC}">
              <c16:uniqueId val="{00000010-0010-4F61-BCB3-288CD6A78D8C}"/>
            </c:ext>
          </c:extLst>
        </c:ser>
        <c:ser>
          <c:idx val="15"/>
          <c:order val="15"/>
          <c:tx>
            <c:strRef>
              <c:f>'H3. SlumPop'!$A$24</c:f>
              <c:strCache>
                <c:ptCount val="1"/>
                <c:pt idx="0">
                  <c:v>Kerala</c:v>
                </c:pt>
              </c:strCache>
            </c:strRef>
          </c:tx>
          <c:spPr>
            <a:ln w="28575" cap="rnd">
              <a:solidFill>
                <a:schemeClr val="accent4"/>
              </a:solidFill>
              <a:round/>
            </a:ln>
            <a:effectLst/>
          </c:spPr>
          <c:marker>
            <c:symbol val="none"/>
          </c:marker>
          <c:cat>
            <c:numRef>
              <c:f>'H3. SlumPop'!$B$9:$C$9</c:f>
              <c:numCache>
                <c:formatCode>General</c:formatCode>
                <c:ptCount val="2"/>
                <c:pt idx="0">
                  <c:v>2001</c:v>
                </c:pt>
                <c:pt idx="1">
                  <c:v>2011</c:v>
                </c:pt>
              </c:numCache>
            </c:numRef>
          </c:cat>
          <c:val>
            <c:numRef>
              <c:f>'H3. SlumPop'!$B$24:$C$24</c:f>
              <c:numCache>
                <c:formatCode>General</c:formatCode>
                <c:ptCount val="2"/>
                <c:pt idx="0">
                  <c:v>1.8064572169234884E-2</c:v>
                </c:pt>
                <c:pt idx="1">
                  <c:v>6.0482437603164288E-3</c:v>
                </c:pt>
              </c:numCache>
            </c:numRef>
          </c:val>
          <c:smooth val="0"/>
          <c:extLst>
            <c:ext xmlns:c16="http://schemas.microsoft.com/office/drawing/2014/chart" uri="{C3380CC4-5D6E-409C-BE32-E72D297353CC}">
              <c16:uniqueId val="{00000003-0010-4F61-BCB3-288CD6A78D8C}"/>
            </c:ext>
          </c:extLst>
        </c:ser>
        <c:ser>
          <c:idx val="16"/>
          <c:order val="16"/>
          <c:tx>
            <c:strRef>
              <c:f>'H3. SlumPop'!$A$25</c:f>
              <c:strCache>
                <c:ptCount val="1"/>
                <c:pt idx="0">
                  <c:v>Madhya Pradesh</c:v>
                </c:pt>
              </c:strCache>
              <c:extLst xmlns:c15="http://schemas.microsoft.com/office/drawing/2012/chart"/>
            </c:strRef>
          </c:tx>
          <c:spPr>
            <a:ln w="28575" cap="rnd">
              <a:solidFill>
                <a:schemeClr val="accent5">
                  <a:lumMod val="80000"/>
                  <a:lumOff val="20000"/>
                </a:schemeClr>
              </a:solidFill>
              <a:round/>
            </a:ln>
            <a:effectLst/>
          </c:spPr>
          <c:marker>
            <c:symbol val="none"/>
          </c:marker>
          <c:cat>
            <c:numRef>
              <c:f>'H3. SlumPop'!$B$9:$C$9</c:f>
              <c:numCache>
                <c:formatCode>General</c:formatCode>
                <c:ptCount val="2"/>
                <c:pt idx="0">
                  <c:v>2001</c:v>
                </c:pt>
                <c:pt idx="1">
                  <c:v>2011</c:v>
                </c:pt>
              </c:numCache>
              <c:extLst xmlns:c15="http://schemas.microsoft.com/office/drawing/2012/chart"/>
            </c:numRef>
          </c:cat>
          <c:val>
            <c:numRef>
              <c:f>'H3. SlumPop'!$B$25:$C$25</c:f>
              <c:extLst xmlns:c15="http://schemas.microsoft.com/office/drawing/2012/chart"/>
            </c:numRef>
          </c:val>
          <c:smooth val="0"/>
          <c:extLst xmlns:c15="http://schemas.microsoft.com/office/drawing/2012/chart">
            <c:ext xmlns:c16="http://schemas.microsoft.com/office/drawing/2014/chart" uri="{C3380CC4-5D6E-409C-BE32-E72D297353CC}">
              <c16:uniqueId val="{00000011-0010-4F61-BCB3-288CD6A78D8C}"/>
            </c:ext>
          </c:extLst>
        </c:ser>
        <c:ser>
          <c:idx val="17"/>
          <c:order val="17"/>
          <c:tx>
            <c:strRef>
              <c:f>'H3. SlumPop'!$A$26</c:f>
              <c:strCache>
                <c:ptCount val="1"/>
                <c:pt idx="0">
                  <c:v>Maharashtra</c:v>
                </c:pt>
              </c:strCache>
              <c:extLst xmlns:c15="http://schemas.microsoft.com/office/drawing/2012/chart"/>
            </c:strRef>
          </c:tx>
          <c:spPr>
            <a:ln w="28575" cap="rnd">
              <a:solidFill>
                <a:schemeClr val="accent6">
                  <a:lumMod val="80000"/>
                  <a:lumOff val="20000"/>
                </a:schemeClr>
              </a:solidFill>
              <a:round/>
            </a:ln>
            <a:effectLst/>
          </c:spPr>
          <c:marker>
            <c:symbol val="none"/>
          </c:marker>
          <c:cat>
            <c:numRef>
              <c:f>'H3. SlumPop'!$B$9:$C$9</c:f>
              <c:numCache>
                <c:formatCode>General</c:formatCode>
                <c:ptCount val="2"/>
                <c:pt idx="0">
                  <c:v>2001</c:v>
                </c:pt>
                <c:pt idx="1">
                  <c:v>2011</c:v>
                </c:pt>
              </c:numCache>
              <c:extLst xmlns:c15="http://schemas.microsoft.com/office/drawing/2012/chart"/>
            </c:numRef>
          </c:cat>
          <c:val>
            <c:numRef>
              <c:f>'H3. SlumPop'!$B$26:$C$26</c:f>
              <c:extLst xmlns:c15="http://schemas.microsoft.com/office/drawing/2012/chart"/>
            </c:numRef>
          </c:val>
          <c:smooth val="0"/>
          <c:extLst xmlns:c15="http://schemas.microsoft.com/office/drawing/2012/chart">
            <c:ext xmlns:c16="http://schemas.microsoft.com/office/drawing/2014/chart" uri="{C3380CC4-5D6E-409C-BE32-E72D297353CC}">
              <c16:uniqueId val="{00000012-0010-4F61-BCB3-288CD6A78D8C}"/>
            </c:ext>
          </c:extLst>
        </c:ser>
        <c:ser>
          <c:idx val="18"/>
          <c:order val="18"/>
          <c:tx>
            <c:strRef>
              <c:f>'H3. SlumPop'!$A$27</c:f>
              <c:strCache>
                <c:ptCount val="1"/>
                <c:pt idx="0">
                  <c:v>Meghalaya</c:v>
                </c:pt>
              </c:strCache>
              <c:extLst xmlns:c15="http://schemas.microsoft.com/office/drawing/2012/chart"/>
            </c:strRef>
          </c:tx>
          <c:spPr>
            <a:ln w="28575" cap="rnd">
              <a:solidFill>
                <a:schemeClr val="accent1">
                  <a:lumMod val="80000"/>
                </a:schemeClr>
              </a:solidFill>
              <a:round/>
            </a:ln>
            <a:effectLst/>
          </c:spPr>
          <c:marker>
            <c:symbol val="none"/>
          </c:marker>
          <c:cat>
            <c:numRef>
              <c:f>'H3. SlumPop'!$B$9:$C$9</c:f>
              <c:numCache>
                <c:formatCode>General</c:formatCode>
                <c:ptCount val="2"/>
                <c:pt idx="0">
                  <c:v>2001</c:v>
                </c:pt>
                <c:pt idx="1">
                  <c:v>2011</c:v>
                </c:pt>
              </c:numCache>
              <c:extLst xmlns:c15="http://schemas.microsoft.com/office/drawing/2012/chart"/>
            </c:numRef>
          </c:cat>
          <c:val>
            <c:numRef>
              <c:f>'H3. SlumPop'!$B$27:$C$27</c:f>
              <c:extLst xmlns:c15="http://schemas.microsoft.com/office/drawing/2012/chart"/>
            </c:numRef>
          </c:val>
          <c:smooth val="0"/>
          <c:extLst xmlns:c15="http://schemas.microsoft.com/office/drawing/2012/chart">
            <c:ext xmlns:c16="http://schemas.microsoft.com/office/drawing/2014/chart" uri="{C3380CC4-5D6E-409C-BE32-E72D297353CC}">
              <c16:uniqueId val="{00000013-0010-4F61-BCB3-288CD6A78D8C}"/>
            </c:ext>
          </c:extLst>
        </c:ser>
        <c:ser>
          <c:idx val="19"/>
          <c:order val="19"/>
          <c:tx>
            <c:strRef>
              <c:f>'H3. SlumPop'!$A$28</c:f>
              <c:strCache>
                <c:ptCount val="1"/>
                <c:pt idx="0">
                  <c:v>Mizoram</c:v>
                </c:pt>
              </c:strCache>
              <c:extLst xmlns:c15="http://schemas.microsoft.com/office/drawing/2012/chart"/>
            </c:strRef>
          </c:tx>
          <c:spPr>
            <a:ln w="28575" cap="rnd">
              <a:solidFill>
                <a:schemeClr val="accent2">
                  <a:lumMod val="80000"/>
                </a:schemeClr>
              </a:solidFill>
              <a:round/>
            </a:ln>
            <a:effectLst/>
          </c:spPr>
          <c:marker>
            <c:symbol val="none"/>
          </c:marker>
          <c:cat>
            <c:numRef>
              <c:f>'H3. SlumPop'!$B$9:$C$9</c:f>
              <c:numCache>
                <c:formatCode>General</c:formatCode>
                <c:ptCount val="2"/>
                <c:pt idx="0">
                  <c:v>2001</c:v>
                </c:pt>
                <c:pt idx="1">
                  <c:v>2011</c:v>
                </c:pt>
              </c:numCache>
              <c:extLst xmlns:c15="http://schemas.microsoft.com/office/drawing/2012/chart"/>
            </c:numRef>
          </c:cat>
          <c:val>
            <c:numRef>
              <c:f>'H3. SlumPop'!$B$28:$C$28</c:f>
              <c:extLst xmlns:c15="http://schemas.microsoft.com/office/drawing/2012/chart"/>
            </c:numRef>
          </c:val>
          <c:smooth val="0"/>
          <c:extLst xmlns:c15="http://schemas.microsoft.com/office/drawing/2012/chart">
            <c:ext xmlns:c16="http://schemas.microsoft.com/office/drawing/2014/chart" uri="{C3380CC4-5D6E-409C-BE32-E72D297353CC}">
              <c16:uniqueId val="{00000014-0010-4F61-BCB3-288CD6A78D8C}"/>
            </c:ext>
          </c:extLst>
        </c:ser>
        <c:ser>
          <c:idx val="20"/>
          <c:order val="20"/>
          <c:tx>
            <c:strRef>
              <c:f>'H3. SlumPop'!$A$29</c:f>
              <c:strCache>
                <c:ptCount val="1"/>
                <c:pt idx="0">
                  <c:v>Nagaland</c:v>
                </c:pt>
              </c:strCache>
              <c:extLst xmlns:c15="http://schemas.microsoft.com/office/drawing/2012/chart"/>
            </c:strRef>
          </c:tx>
          <c:spPr>
            <a:ln w="28575" cap="rnd">
              <a:solidFill>
                <a:schemeClr val="accent3">
                  <a:lumMod val="80000"/>
                </a:schemeClr>
              </a:solidFill>
              <a:round/>
            </a:ln>
            <a:effectLst/>
          </c:spPr>
          <c:marker>
            <c:symbol val="none"/>
          </c:marker>
          <c:cat>
            <c:numRef>
              <c:f>'H3. SlumPop'!$B$9:$C$9</c:f>
              <c:numCache>
                <c:formatCode>General</c:formatCode>
                <c:ptCount val="2"/>
                <c:pt idx="0">
                  <c:v>2001</c:v>
                </c:pt>
                <c:pt idx="1">
                  <c:v>2011</c:v>
                </c:pt>
              </c:numCache>
              <c:extLst xmlns:c15="http://schemas.microsoft.com/office/drawing/2012/chart"/>
            </c:numRef>
          </c:cat>
          <c:val>
            <c:numRef>
              <c:f>'H3. SlumPop'!$B$29:$C$29</c:f>
              <c:extLst xmlns:c15="http://schemas.microsoft.com/office/drawing/2012/chart"/>
            </c:numRef>
          </c:val>
          <c:smooth val="0"/>
          <c:extLst xmlns:c15="http://schemas.microsoft.com/office/drawing/2012/chart">
            <c:ext xmlns:c16="http://schemas.microsoft.com/office/drawing/2014/chart" uri="{C3380CC4-5D6E-409C-BE32-E72D297353CC}">
              <c16:uniqueId val="{00000015-0010-4F61-BCB3-288CD6A78D8C}"/>
            </c:ext>
          </c:extLst>
        </c:ser>
        <c:ser>
          <c:idx val="21"/>
          <c:order val="21"/>
          <c:tx>
            <c:strRef>
              <c:f>'H3. SlumPop'!$A$30</c:f>
              <c:strCache>
                <c:ptCount val="1"/>
                <c:pt idx="0">
                  <c:v>NCT of Delhi</c:v>
                </c:pt>
              </c:strCache>
              <c:extLst xmlns:c15="http://schemas.microsoft.com/office/drawing/2012/chart"/>
            </c:strRef>
          </c:tx>
          <c:spPr>
            <a:ln w="28575" cap="rnd">
              <a:solidFill>
                <a:schemeClr val="accent4">
                  <a:lumMod val="80000"/>
                </a:schemeClr>
              </a:solidFill>
              <a:round/>
            </a:ln>
            <a:effectLst/>
          </c:spPr>
          <c:marker>
            <c:symbol val="none"/>
          </c:marker>
          <c:cat>
            <c:numRef>
              <c:f>'H3. SlumPop'!$B$9:$C$9</c:f>
              <c:numCache>
                <c:formatCode>General</c:formatCode>
                <c:ptCount val="2"/>
                <c:pt idx="0">
                  <c:v>2001</c:v>
                </c:pt>
                <c:pt idx="1">
                  <c:v>2011</c:v>
                </c:pt>
              </c:numCache>
              <c:extLst xmlns:c15="http://schemas.microsoft.com/office/drawing/2012/chart"/>
            </c:numRef>
          </c:cat>
          <c:val>
            <c:numRef>
              <c:f>'H3. SlumPop'!$B$30:$C$30</c:f>
              <c:extLst xmlns:c15="http://schemas.microsoft.com/office/drawing/2012/chart"/>
            </c:numRef>
          </c:val>
          <c:smooth val="0"/>
          <c:extLst xmlns:c15="http://schemas.microsoft.com/office/drawing/2012/chart">
            <c:ext xmlns:c16="http://schemas.microsoft.com/office/drawing/2014/chart" uri="{C3380CC4-5D6E-409C-BE32-E72D297353CC}">
              <c16:uniqueId val="{00000016-0010-4F61-BCB3-288CD6A78D8C}"/>
            </c:ext>
          </c:extLst>
        </c:ser>
        <c:ser>
          <c:idx val="22"/>
          <c:order val="22"/>
          <c:tx>
            <c:strRef>
              <c:f>'H3. SlumPop'!$A$31</c:f>
              <c:strCache>
                <c:ptCount val="1"/>
                <c:pt idx="0">
                  <c:v>Odisha</c:v>
                </c:pt>
              </c:strCache>
              <c:extLst xmlns:c15="http://schemas.microsoft.com/office/drawing/2012/chart"/>
            </c:strRef>
          </c:tx>
          <c:spPr>
            <a:ln w="28575" cap="rnd">
              <a:solidFill>
                <a:schemeClr val="accent5">
                  <a:lumMod val="80000"/>
                </a:schemeClr>
              </a:solidFill>
              <a:round/>
            </a:ln>
            <a:effectLst/>
          </c:spPr>
          <c:marker>
            <c:symbol val="none"/>
          </c:marker>
          <c:cat>
            <c:numRef>
              <c:f>'H3. SlumPop'!$B$9:$C$9</c:f>
              <c:numCache>
                <c:formatCode>General</c:formatCode>
                <c:ptCount val="2"/>
                <c:pt idx="0">
                  <c:v>2001</c:v>
                </c:pt>
                <c:pt idx="1">
                  <c:v>2011</c:v>
                </c:pt>
              </c:numCache>
              <c:extLst xmlns:c15="http://schemas.microsoft.com/office/drawing/2012/chart"/>
            </c:numRef>
          </c:cat>
          <c:val>
            <c:numRef>
              <c:f>'H3. SlumPop'!$B$31:$C$31</c:f>
              <c:extLst xmlns:c15="http://schemas.microsoft.com/office/drawing/2012/chart"/>
            </c:numRef>
          </c:val>
          <c:smooth val="0"/>
          <c:extLst xmlns:c15="http://schemas.microsoft.com/office/drawing/2012/chart">
            <c:ext xmlns:c16="http://schemas.microsoft.com/office/drawing/2014/chart" uri="{C3380CC4-5D6E-409C-BE32-E72D297353CC}">
              <c16:uniqueId val="{00000017-0010-4F61-BCB3-288CD6A78D8C}"/>
            </c:ext>
          </c:extLst>
        </c:ser>
        <c:ser>
          <c:idx val="23"/>
          <c:order val="23"/>
          <c:tx>
            <c:strRef>
              <c:f>'H3. SlumPop'!$A$32</c:f>
              <c:strCache>
                <c:ptCount val="1"/>
                <c:pt idx="0">
                  <c:v>Puducherry</c:v>
                </c:pt>
              </c:strCache>
              <c:extLst xmlns:c15="http://schemas.microsoft.com/office/drawing/2012/chart"/>
            </c:strRef>
          </c:tx>
          <c:spPr>
            <a:ln w="28575" cap="rnd">
              <a:solidFill>
                <a:schemeClr val="accent6">
                  <a:lumMod val="80000"/>
                </a:schemeClr>
              </a:solidFill>
              <a:round/>
            </a:ln>
            <a:effectLst/>
          </c:spPr>
          <c:marker>
            <c:symbol val="none"/>
          </c:marker>
          <c:cat>
            <c:numRef>
              <c:f>'H3. SlumPop'!$B$9:$C$9</c:f>
              <c:numCache>
                <c:formatCode>General</c:formatCode>
                <c:ptCount val="2"/>
                <c:pt idx="0">
                  <c:v>2001</c:v>
                </c:pt>
                <c:pt idx="1">
                  <c:v>2011</c:v>
                </c:pt>
              </c:numCache>
              <c:extLst xmlns:c15="http://schemas.microsoft.com/office/drawing/2012/chart"/>
            </c:numRef>
          </c:cat>
          <c:val>
            <c:numRef>
              <c:f>'H3. SlumPop'!$B$32:$C$32</c:f>
              <c:extLst xmlns:c15="http://schemas.microsoft.com/office/drawing/2012/chart"/>
            </c:numRef>
          </c:val>
          <c:smooth val="0"/>
          <c:extLst xmlns:c15="http://schemas.microsoft.com/office/drawing/2012/chart">
            <c:ext xmlns:c16="http://schemas.microsoft.com/office/drawing/2014/chart" uri="{C3380CC4-5D6E-409C-BE32-E72D297353CC}">
              <c16:uniqueId val="{00000018-0010-4F61-BCB3-288CD6A78D8C}"/>
            </c:ext>
          </c:extLst>
        </c:ser>
        <c:ser>
          <c:idx val="24"/>
          <c:order val="24"/>
          <c:tx>
            <c:strRef>
              <c:f>'H3. SlumPop'!$A$33</c:f>
              <c:strCache>
                <c:ptCount val="1"/>
                <c:pt idx="0">
                  <c:v>Punjab</c:v>
                </c:pt>
              </c:strCache>
              <c:extLst xmlns:c15="http://schemas.microsoft.com/office/drawing/2012/chart"/>
            </c:strRef>
          </c:tx>
          <c:spPr>
            <a:ln w="28575" cap="rnd">
              <a:solidFill>
                <a:schemeClr val="accent1">
                  <a:lumMod val="60000"/>
                  <a:lumOff val="40000"/>
                </a:schemeClr>
              </a:solidFill>
              <a:round/>
            </a:ln>
            <a:effectLst/>
          </c:spPr>
          <c:marker>
            <c:symbol val="none"/>
          </c:marker>
          <c:cat>
            <c:numRef>
              <c:f>'H3. SlumPop'!$B$9:$C$9</c:f>
              <c:numCache>
                <c:formatCode>General</c:formatCode>
                <c:ptCount val="2"/>
                <c:pt idx="0">
                  <c:v>2001</c:v>
                </c:pt>
                <c:pt idx="1">
                  <c:v>2011</c:v>
                </c:pt>
              </c:numCache>
              <c:extLst xmlns:c15="http://schemas.microsoft.com/office/drawing/2012/chart"/>
            </c:numRef>
          </c:cat>
          <c:val>
            <c:numRef>
              <c:f>'H3. SlumPop'!$B$33:$C$33</c:f>
              <c:extLst xmlns:c15="http://schemas.microsoft.com/office/drawing/2012/chart"/>
            </c:numRef>
          </c:val>
          <c:smooth val="0"/>
          <c:extLst xmlns:c15="http://schemas.microsoft.com/office/drawing/2012/chart">
            <c:ext xmlns:c16="http://schemas.microsoft.com/office/drawing/2014/chart" uri="{C3380CC4-5D6E-409C-BE32-E72D297353CC}">
              <c16:uniqueId val="{00000019-0010-4F61-BCB3-288CD6A78D8C}"/>
            </c:ext>
          </c:extLst>
        </c:ser>
        <c:ser>
          <c:idx val="25"/>
          <c:order val="25"/>
          <c:tx>
            <c:strRef>
              <c:f>'H3. SlumPop'!$A$34</c:f>
              <c:strCache>
                <c:ptCount val="1"/>
                <c:pt idx="0">
                  <c:v>Rajasthan</c:v>
                </c:pt>
              </c:strCache>
            </c:strRef>
          </c:tx>
          <c:spPr>
            <a:ln w="28575" cap="rnd">
              <a:solidFill>
                <a:schemeClr val="accent5"/>
              </a:solidFill>
              <a:round/>
            </a:ln>
            <a:effectLst/>
          </c:spPr>
          <c:marker>
            <c:symbol val="none"/>
          </c:marker>
          <c:cat>
            <c:numRef>
              <c:f>'H3. SlumPop'!$B$9:$C$9</c:f>
              <c:numCache>
                <c:formatCode>General</c:formatCode>
                <c:ptCount val="2"/>
                <c:pt idx="0">
                  <c:v>2001</c:v>
                </c:pt>
                <c:pt idx="1">
                  <c:v>2011</c:v>
                </c:pt>
              </c:numCache>
            </c:numRef>
          </c:cat>
          <c:val>
            <c:numRef>
              <c:f>'H3. SlumPop'!$B$34:$C$34</c:f>
              <c:numCache>
                <c:formatCode>General</c:formatCode>
                <c:ptCount val="2"/>
                <c:pt idx="0">
                  <c:v>0.16182871412693053</c:v>
                </c:pt>
                <c:pt idx="1">
                  <c:v>3.0168448625604694E-2</c:v>
                </c:pt>
              </c:numCache>
            </c:numRef>
          </c:val>
          <c:smooth val="0"/>
          <c:extLst>
            <c:ext xmlns:c16="http://schemas.microsoft.com/office/drawing/2014/chart" uri="{C3380CC4-5D6E-409C-BE32-E72D297353CC}">
              <c16:uniqueId val="{00000004-0010-4F61-BCB3-288CD6A78D8C}"/>
            </c:ext>
          </c:extLst>
        </c:ser>
        <c:ser>
          <c:idx val="26"/>
          <c:order val="26"/>
          <c:tx>
            <c:strRef>
              <c:f>'H3. SlumPop'!$A$35</c:f>
              <c:strCache>
                <c:ptCount val="1"/>
                <c:pt idx="0">
                  <c:v>Sikkim</c:v>
                </c:pt>
              </c:strCache>
              <c:extLst xmlns:c15="http://schemas.microsoft.com/office/drawing/2012/chart"/>
            </c:strRef>
          </c:tx>
          <c:spPr>
            <a:ln w="28575" cap="rnd">
              <a:solidFill>
                <a:schemeClr val="accent3">
                  <a:lumMod val="60000"/>
                  <a:lumOff val="40000"/>
                </a:schemeClr>
              </a:solidFill>
              <a:round/>
            </a:ln>
            <a:effectLst/>
          </c:spPr>
          <c:marker>
            <c:symbol val="none"/>
          </c:marker>
          <c:cat>
            <c:numRef>
              <c:f>'H3. SlumPop'!$B$9:$C$9</c:f>
              <c:numCache>
                <c:formatCode>General</c:formatCode>
                <c:ptCount val="2"/>
                <c:pt idx="0">
                  <c:v>2001</c:v>
                </c:pt>
                <c:pt idx="1">
                  <c:v>2011</c:v>
                </c:pt>
              </c:numCache>
              <c:extLst xmlns:c15="http://schemas.microsoft.com/office/drawing/2012/chart"/>
            </c:numRef>
          </c:cat>
          <c:val>
            <c:numRef>
              <c:f>'H3. SlumPop'!$B$35:$C$35</c:f>
              <c:extLst xmlns:c15="http://schemas.microsoft.com/office/drawing/2012/chart"/>
            </c:numRef>
          </c:val>
          <c:smooth val="0"/>
          <c:extLst xmlns:c15="http://schemas.microsoft.com/office/drawing/2012/chart">
            <c:ext xmlns:c16="http://schemas.microsoft.com/office/drawing/2014/chart" uri="{C3380CC4-5D6E-409C-BE32-E72D297353CC}">
              <c16:uniqueId val="{0000001A-0010-4F61-BCB3-288CD6A78D8C}"/>
            </c:ext>
          </c:extLst>
        </c:ser>
        <c:ser>
          <c:idx val="27"/>
          <c:order val="27"/>
          <c:tx>
            <c:strRef>
              <c:f>'H3. SlumPop'!$A$36</c:f>
              <c:strCache>
                <c:ptCount val="1"/>
                <c:pt idx="0">
                  <c:v>Tamil Nadu</c:v>
                </c:pt>
              </c:strCache>
              <c:extLst xmlns:c15="http://schemas.microsoft.com/office/drawing/2012/chart"/>
            </c:strRef>
          </c:tx>
          <c:spPr>
            <a:ln w="28575" cap="rnd">
              <a:solidFill>
                <a:schemeClr val="accent4">
                  <a:lumMod val="60000"/>
                  <a:lumOff val="40000"/>
                </a:schemeClr>
              </a:solidFill>
              <a:round/>
            </a:ln>
            <a:effectLst/>
          </c:spPr>
          <c:marker>
            <c:symbol val="none"/>
          </c:marker>
          <c:cat>
            <c:numRef>
              <c:f>'H3. SlumPop'!$B$9:$C$9</c:f>
              <c:numCache>
                <c:formatCode>General</c:formatCode>
                <c:ptCount val="2"/>
                <c:pt idx="0">
                  <c:v>2001</c:v>
                </c:pt>
                <c:pt idx="1">
                  <c:v>2011</c:v>
                </c:pt>
              </c:numCache>
              <c:extLst xmlns:c15="http://schemas.microsoft.com/office/drawing/2012/chart"/>
            </c:numRef>
          </c:cat>
          <c:val>
            <c:numRef>
              <c:f>'H3. SlumPop'!$B$36:$C$36</c:f>
              <c:extLst xmlns:c15="http://schemas.microsoft.com/office/drawing/2012/chart"/>
            </c:numRef>
          </c:val>
          <c:smooth val="0"/>
          <c:extLst xmlns:c15="http://schemas.microsoft.com/office/drawing/2012/chart">
            <c:ext xmlns:c16="http://schemas.microsoft.com/office/drawing/2014/chart" uri="{C3380CC4-5D6E-409C-BE32-E72D297353CC}">
              <c16:uniqueId val="{0000001B-0010-4F61-BCB3-288CD6A78D8C}"/>
            </c:ext>
          </c:extLst>
        </c:ser>
        <c:ser>
          <c:idx val="28"/>
          <c:order val="28"/>
          <c:tx>
            <c:strRef>
              <c:f>'H3. SlumPop'!$A$37</c:f>
              <c:strCache>
                <c:ptCount val="1"/>
                <c:pt idx="0">
                  <c:v>Tripura</c:v>
                </c:pt>
              </c:strCache>
              <c:extLst xmlns:c15="http://schemas.microsoft.com/office/drawing/2012/chart"/>
            </c:strRef>
          </c:tx>
          <c:spPr>
            <a:ln w="28575" cap="rnd">
              <a:solidFill>
                <a:schemeClr val="accent5">
                  <a:lumMod val="60000"/>
                  <a:lumOff val="40000"/>
                </a:schemeClr>
              </a:solidFill>
              <a:round/>
            </a:ln>
            <a:effectLst/>
          </c:spPr>
          <c:marker>
            <c:symbol val="none"/>
          </c:marker>
          <c:cat>
            <c:numRef>
              <c:f>'H3. SlumPop'!$B$9:$C$9</c:f>
              <c:numCache>
                <c:formatCode>General</c:formatCode>
                <c:ptCount val="2"/>
                <c:pt idx="0">
                  <c:v>2001</c:v>
                </c:pt>
                <c:pt idx="1">
                  <c:v>2011</c:v>
                </c:pt>
              </c:numCache>
              <c:extLst xmlns:c15="http://schemas.microsoft.com/office/drawing/2012/chart"/>
            </c:numRef>
          </c:cat>
          <c:val>
            <c:numRef>
              <c:f>'H3. SlumPop'!$B$37:$C$37</c:f>
              <c:extLst xmlns:c15="http://schemas.microsoft.com/office/drawing/2012/chart"/>
            </c:numRef>
          </c:val>
          <c:smooth val="0"/>
          <c:extLst xmlns:c15="http://schemas.microsoft.com/office/drawing/2012/chart">
            <c:ext xmlns:c16="http://schemas.microsoft.com/office/drawing/2014/chart" uri="{C3380CC4-5D6E-409C-BE32-E72D297353CC}">
              <c16:uniqueId val="{0000001C-0010-4F61-BCB3-288CD6A78D8C}"/>
            </c:ext>
          </c:extLst>
        </c:ser>
        <c:ser>
          <c:idx val="29"/>
          <c:order val="29"/>
          <c:tx>
            <c:strRef>
              <c:f>'H3. SlumPop'!$A$38</c:f>
              <c:strCache>
                <c:ptCount val="1"/>
                <c:pt idx="0">
                  <c:v>Uttar Pradesh</c:v>
                </c:pt>
              </c:strCache>
              <c:extLst xmlns:c15="http://schemas.microsoft.com/office/drawing/2012/chart"/>
            </c:strRef>
          </c:tx>
          <c:spPr>
            <a:ln w="28575" cap="rnd">
              <a:solidFill>
                <a:schemeClr val="accent6">
                  <a:lumMod val="60000"/>
                  <a:lumOff val="40000"/>
                </a:schemeClr>
              </a:solidFill>
              <a:round/>
            </a:ln>
            <a:effectLst/>
          </c:spPr>
          <c:marker>
            <c:symbol val="none"/>
          </c:marker>
          <c:cat>
            <c:numRef>
              <c:f>'H3. SlumPop'!$B$9:$C$9</c:f>
              <c:numCache>
                <c:formatCode>General</c:formatCode>
                <c:ptCount val="2"/>
                <c:pt idx="0">
                  <c:v>2001</c:v>
                </c:pt>
                <c:pt idx="1">
                  <c:v>2011</c:v>
                </c:pt>
              </c:numCache>
              <c:extLst xmlns:c15="http://schemas.microsoft.com/office/drawing/2012/chart"/>
            </c:numRef>
          </c:cat>
          <c:val>
            <c:numRef>
              <c:f>'H3. SlumPop'!$B$38:$C$38</c:f>
              <c:extLst xmlns:c15="http://schemas.microsoft.com/office/drawing/2012/chart"/>
            </c:numRef>
          </c:val>
          <c:smooth val="0"/>
          <c:extLst xmlns:c15="http://schemas.microsoft.com/office/drawing/2012/chart">
            <c:ext xmlns:c16="http://schemas.microsoft.com/office/drawing/2014/chart" uri="{C3380CC4-5D6E-409C-BE32-E72D297353CC}">
              <c16:uniqueId val="{0000001D-0010-4F61-BCB3-288CD6A78D8C}"/>
            </c:ext>
          </c:extLst>
        </c:ser>
        <c:ser>
          <c:idx val="30"/>
          <c:order val="30"/>
          <c:tx>
            <c:strRef>
              <c:f>'H3. SlumPop'!$A$39</c:f>
              <c:strCache>
                <c:ptCount val="1"/>
                <c:pt idx="0">
                  <c:v>Uttarakhand</c:v>
                </c:pt>
              </c:strCache>
              <c:extLst xmlns:c15="http://schemas.microsoft.com/office/drawing/2012/chart"/>
            </c:strRef>
          </c:tx>
          <c:spPr>
            <a:ln w="28575" cap="rnd">
              <a:solidFill>
                <a:schemeClr val="accent1">
                  <a:lumMod val="50000"/>
                </a:schemeClr>
              </a:solidFill>
              <a:round/>
            </a:ln>
            <a:effectLst/>
          </c:spPr>
          <c:marker>
            <c:symbol val="none"/>
          </c:marker>
          <c:cat>
            <c:numRef>
              <c:f>'H3. SlumPop'!$B$9:$C$9</c:f>
              <c:numCache>
                <c:formatCode>General</c:formatCode>
                <c:ptCount val="2"/>
                <c:pt idx="0">
                  <c:v>2001</c:v>
                </c:pt>
                <c:pt idx="1">
                  <c:v>2011</c:v>
                </c:pt>
              </c:numCache>
              <c:extLst xmlns:c15="http://schemas.microsoft.com/office/drawing/2012/chart"/>
            </c:numRef>
          </c:cat>
          <c:val>
            <c:numRef>
              <c:f>'H3. SlumPop'!$B$39:$C$39</c:f>
              <c:extLst xmlns:c15="http://schemas.microsoft.com/office/drawing/2012/chart"/>
            </c:numRef>
          </c:val>
          <c:smooth val="0"/>
          <c:extLst xmlns:c15="http://schemas.microsoft.com/office/drawing/2012/chart">
            <c:ext xmlns:c16="http://schemas.microsoft.com/office/drawing/2014/chart" uri="{C3380CC4-5D6E-409C-BE32-E72D297353CC}">
              <c16:uniqueId val="{0000001E-0010-4F61-BCB3-288CD6A78D8C}"/>
            </c:ext>
          </c:extLst>
        </c:ser>
        <c:ser>
          <c:idx val="31"/>
          <c:order val="31"/>
          <c:tx>
            <c:strRef>
              <c:f>'H3. SlumPop'!$A$40</c:f>
              <c:strCache>
                <c:ptCount val="1"/>
                <c:pt idx="0">
                  <c:v>West Bengal</c:v>
                </c:pt>
              </c:strCache>
              <c:extLst xmlns:c15="http://schemas.microsoft.com/office/drawing/2012/chart"/>
            </c:strRef>
          </c:tx>
          <c:spPr>
            <a:ln w="28575" cap="rnd">
              <a:solidFill>
                <a:schemeClr val="accent2">
                  <a:lumMod val="50000"/>
                </a:schemeClr>
              </a:solidFill>
              <a:round/>
            </a:ln>
            <a:effectLst/>
          </c:spPr>
          <c:marker>
            <c:symbol val="none"/>
          </c:marker>
          <c:cat>
            <c:numRef>
              <c:f>'H3. SlumPop'!$B$9:$C$9</c:f>
              <c:numCache>
                <c:formatCode>General</c:formatCode>
                <c:ptCount val="2"/>
                <c:pt idx="0">
                  <c:v>2001</c:v>
                </c:pt>
                <c:pt idx="1">
                  <c:v>2011</c:v>
                </c:pt>
              </c:numCache>
              <c:extLst xmlns:c15="http://schemas.microsoft.com/office/drawing/2012/chart"/>
            </c:numRef>
          </c:cat>
          <c:val>
            <c:numRef>
              <c:f>'H3. SlumPop'!$B$40:$C$40</c:f>
              <c:extLst xmlns:c15="http://schemas.microsoft.com/office/drawing/2012/chart"/>
            </c:numRef>
          </c:val>
          <c:smooth val="0"/>
          <c:extLst xmlns:c15="http://schemas.microsoft.com/office/drawing/2012/chart">
            <c:ext xmlns:c16="http://schemas.microsoft.com/office/drawing/2014/chart" uri="{C3380CC4-5D6E-409C-BE32-E72D297353CC}">
              <c16:uniqueId val="{0000001F-0010-4F61-BCB3-288CD6A78D8C}"/>
            </c:ext>
          </c:extLst>
        </c:ser>
        <c:ser>
          <c:idx val="32"/>
          <c:order val="32"/>
          <c:tx>
            <c:strRef>
              <c:f>'H3. SlumPop'!$A$41</c:f>
              <c:strCache>
                <c:ptCount val="1"/>
                <c:pt idx="0">
                  <c:v>India</c:v>
                </c:pt>
              </c:strCache>
              <c:extLst xmlns:c15="http://schemas.microsoft.com/office/drawing/2012/chart"/>
            </c:strRef>
          </c:tx>
          <c:spPr>
            <a:ln w="28575" cap="rnd">
              <a:solidFill>
                <a:schemeClr val="accent3">
                  <a:lumMod val="50000"/>
                </a:schemeClr>
              </a:solidFill>
              <a:round/>
            </a:ln>
            <a:effectLst/>
          </c:spPr>
          <c:marker>
            <c:symbol val="none"/>
          </c:marker>
          <c:cat>
            <c:numRef>
              <c:f>'H3. SlumPop'!$B$9:$C$9</c:f>
              <c:numCache>
                <c:formatCode>General</c:formatCode>
                <c:ptCount val="2"/>
                <c:pt idx="0">
                  <c:v>2001</c:v>
                </c:pt>
                <c:pt idx="1">
                  <c:v>2011</c:v>
                </c:pt>
              </c:numCache>
              <c:extLst xmlns:c15="http://schemas.microsoft.com/office/drawing/2012/chart"/>
            </c:numRef>
          </c:cat>
          <c:val>
            <c:numRef>
              <c:f>'H3. SlumPop'!$B$41:$C$41</c:f>
              <c:extLst xmlns:c15="http://schemas.microsoft.com/office/drawing/2012/chart"/>
            </c:numRef>
          </c:val>
          <c:smooth val="0"/>
          <c:extLst xmlns:c15="http://schemas.microsoft.com/office/drawing/2012/chart">
            <c:ext xmlns:c16="http://schemas.microsoft.com/office/drawing/2014/chart" uri="{C3380CC4-5D6E-409C-BE32-E72D297353CC}">
              <c16:uniqueId val="{00000020-0010-4F61-BCB3-288CD6A78D8C}"/>
            </c:ext>
          </c:extLst>
        </c:ser>
        <c:dLbls>
          <c:showLegendKey val="0"/>
          <c:showVal val="0"/>
          <c:showCatName val="0"/>
          <c:showSerName val="0"/>
          <c:showPercent val="0"/>
          <c:showBubbleSize val="0"/>
        </c:dLbls>
        <c:smooth val="0"/>
        <c:axId val="1708050592"/>
        <c:axId val="1708054976"/>
        <c:extLst>
          <c:ext xmlns:c15="http://schemas.microsoft.com/office/drawing/2012/chart" uri="{02D57815-91ED-43cb-92C2-25804820EDAC}">
            <c15:filteredLineSeries>
              <c15:ser>
                <c:idx val="0"/>
                <c:order val="0"/>
                <c:tx>
                  <c:strRef>
                    <c:extLst>
                      <c:ext uri="{02D57815-91ED-43cb-92C2-25804820EDAC}">
                        <c15:formulaRef>
                          <c15:sqref>'H3. SlumPop'!$A$9</c15:sqref>
                        </c15:formulaRef>
                      </c:ext>
                    </c:extLst>
                    <c:strCache>
                      <c:ptCount val="1"/>
                      <c:pt idx="0">
                        <c:v>State</c:v>
                      </c:pt>
                    </c:strCache>
                  </c:strRef>
                </c:tx>
                <c:spPr>
                  <a:ln w="28575" cap="rnd">
                    <a:solidFill>
                      <a:schemeClr val="accent1"/>
                    </a:solidFill>
                    <a:round/>
                  </a:ln>
                  <a:effectLst/>
                </c:spPr>
                <c:marker>
                  <c:symbol val="none"/>
                </c:marker>
                <c:cat>
                  <c:numRef>
                    <c:extLst>
                      <c:ext uri="{02D57815-91ED-43cb-92C2-25804820EDAC}">
                        <c15:formulaRef>
                          <c15:sqref>'H3. SlumPop'!$B$9:$C$9</c15:sqref>
                        </c15:formulaRef>
                      </c:ext>
                    </c:extLst>
                    <c:numCache>
                      <c:formatCode>General</c:formatCode>
                      <c:ptCount val="2"/>
                      <c:pt idx="0">
                        <c:v>2001</c:v>
                      </c:pt>
                      <c:pt idx="1">
                        <c:v>2011</c:v>
                      </c:pt>
                    </c:numCache>
                  </c:numRef>
                </c:cat>
                <c:val>
                  <c:numRef>
                    <c:extLst>
                      <c:ext uri="{02D57815-91ED-43cb-92C2-25804820EDAC}">
                        <c15:formulaRef>
                          <c15:sqref>'H3. SlumPop'!$B$9:$C$9</c15:sqref>
                        </c15:formulaRef>
                      </c:ext>
                    </c:extLst>
                    <c:numCache>
                      <c:formatCode>General</c:formatCode>
                      <c:ptCount val="2"/>
                      <c:pt idx="0">
                        <c:v>2001</c:v>
                      </c:pt>
                      <c:pt idx="1">
                        <c:v>2011</c:v>
                      </c:pt>
                    </c:numCache>
                  </c:numRef>
                </c:val>
                <c:smooth val="0"/>
                <c:extLst>
                  <c:ext xmlns:c16="http://schemas.microsoft.com/office/drawing/2014/chart" uri="{C3380CC4-5D6E-409C-BE32-E72D297353CC}">
                    <c16:uniqueId val="{00000005-0010-4F61-BCB3-288CD6A78D8C}"/>
                  </c:ext>
                </c:extLst>
              </c15:ser>
            </c15:filteredLineSeries>
          </c:ext>
        </c:extLst>
      </c:lineChart>
      <c:catAx>
        <c:axId val="170805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08054976"/>
        <c:crosses val="autoZero"/>
        <c:auto val="1"/>
        <c:lblAlgn val="ctr"/>
        <c:lblOffset val="100"/>
        <c:noMultiLvlLbl val="0"/>
      </c:catAx>
      <c:valAx>
        <c:axId val="1708054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08050592"/>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'H4. LifeExpectancy'!$A$6</c:f>
          <c:strCache>
            <c:ptCount val="1"/>
            <c:pt idx="0">
              <c:v>H4. Life expectancy at birth (all population)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1447716982880297E-2"/>
          <c:y val="0.12752985667712799"/>
          <c:w val="0.91589965647842397"/>
          <c:h val="0.73330241385953499"/>
        </c:manualLayout>
      </c:layout>
      <c:lineChart>
        <c:grouping val="standard"/>
        <c:varyColors val="0"/>
        <c:ser>
          <c:idx val="0"/>
          <c:order val="0"/>
          <c:tx>
            <c:strRef>
              <c:f>'H4. LifeExpectancy'!$A$9</c:f>
              <c:strCache>
                <c:ptCount val="1"/>
                <c:pt idx="0">
                  <c:v>Andhra Pradesh</c:v>
                </c:pt>
              </c:strCache>
            </c:strRef>
          </c:tx>
          <c:spPr>
            <a:ln w="28575" cap="rnd">
              <a:solidFill>
                <a:schemeClr val="accent1"/>
              </a:solidFill>
              <a:round/>
            </a:ln>
            <a:effectLst/>
          </c:spPr>
          <c:marker>
            <c:symbol val="none"/>
          </c:marker>
          <c:cat>
            <c:strRef>
              <c:f>'H4. LifeExpectancy'!$B$8:$S$8</c:f>
              <c:strCache>
                <c:ptCount val="18"/>
                <c:pt idx="0">
                  <c:v>1993-97</c:v>
                </c:pt>
                <c:pt idx="1">
                  <c:v>1994-98</c:v>
                </c:pt>
                <c:pt idx="2">
                  <c:v>1995-99</c:v>
                </c:pt>
                <c:pt idx="3">
                  <c:v>1996-00</c:v>
                </c:pt>
                <c:pt idx="4">
                  <c:v>1997-01</c:v>
                </c:pt>
                <c:pt idx="5">
                  <c:v>1998-02</c:v>
                </c:pt>
                <c:pt idx="6">
                  <c:v>1999-03</c:v>
                </c:pt>
                <c:pt idx="7">
                  <c:v>2000-04</c:v>
                </c:pt>
                <c:pt idx="8">
                  <c:v>2001-05</c:v>
                </c:pt>
                <c:pt idx="9">
                  <c:v>2002-06</c:v>
                </c:pt>
                <c:pt idx="10">
                  <c:v>2003-07</c:v>
                </c:pt>
                <c:pt idx="11">
                  <c:v>2004-08</c:v>
                </c:pt>
                <c:pt idx="12">
                  <c:v>2005-09</c:v>
                </c:pt>
                <c:pt idx="13">
                  <c:v>2006-10</c:v>
                </c:pt>
                <c:pt idx="14">
                  <c:v>2007-11</c:v>
                </c:pt>
                <c:pt idx="15">
                  <c:v>2008-12</c:v>
                </c:pt>
                <c:pt idx="16">
                  <c:v>2009-13</c:v>
                </c:pt>
                <c:pt idx="17">
                  <c:v>2010-14</c:v>
                </c:pt>
              </c:strCache>
            </c:strRef>
          </c:cat>
          <c:val>
            <c:numRef>
              <c:f>'H4. LifeExpectancy'!$B$9:$S$9</c:f>
              <c:numCache>
                <c:formatCode>#,##0.00</c:formatCode>
                <c:ptCount val="18"/>
                <c:pt idx="0">
                  <c:v>62.4</c:v>
                </c:pt>
                <c:pt idx="1">
                  <c:v>62.6</c:v>
                </c:pt>
                <c:pt idx="2">
                  <c:v>62.5</c:v>
                </c:pt>
                <c:pt idx="3">
                  <c:v>62.7</c:v>
                </c:pt>
                <c:pt idx="4">
                  <c:v>63</c:v>
                </c:pt>
                <c:pt idx="5">
                  <c:v>63.4</c:v>
                </c:pt>
                <c:pt idx="6">
                  <c:v>63.9</c:v>
                </c:pt>
                <c:pt idx="7">
                  <c:v>64.599999999999994</c:v>
                </c:pt>
                <c:pt idx="8">
                  <c:v>65</c:v>
                </c:pt>
                <c:pt idx="9">
                  <c:v>65.3</c:v>
                </c:pt>
                <c:pt idx="10">
                  <c:v>65.5</c:v>
                </c:pt>
                <c:pt idx="11">
                  <c:v>65.7</c:v>
                </c:pt>
                <c:pt idx="12">
                  <c:v>65.599999999999994</c:v>
                </c:pt>
                <c:pt idx="13">
                  <c:v>65.8</c:v>
                </c:pt>
                <c:pt idx="14">
                  <c:v>66.3</c:v>
                </c:pt>
                <c:pt idx="15">
                  <c:v>67</c:v>
                </c:pt>
                <c:pt idx="16">
                  <c:v>67.900000000000006</c:v>
                </c:pt>
                <c:pt idx="17">
                  <c:v>68.5</c:v>
                </c:pt>
              </c:numCache>
            </c:numRef>
          </c:val>
          <c:smooth val="0"/>
          <c:extLst xmlns:c15="http://schemas.microsoft.com/office/drawing/2012/chart">
            <c:ext xmlns:c16="http://schemas.microsoft.com/office/drawing/2014/chart" uri="{C3380CC4-5D6E-409C-BE32-E72D297353CC}">
              <c16:uniqueId val="{00000000-68AC-4201-A3C9-E18D8DA0814F}"/>
            </c:ext>
          </c:extLst>
        </c:ser>
        <c:ser>
          <c:idx val="1"/>
          <c:order val="1"/>
          <c:tx>
            <c:strRef>
              <c:f>'H4. LifeExpectancy'!$A$10</c:f>
              <c:strCache>
                <c:ptCount val="1"/>
                <c:pt idx="0">
                  <c:v>Assam</c:v>
                </c:pt>
              </c:strCache>
            </c:strRef>
          </c:tx>
          <c:spPr>
            <a:ln w="28575" cap="rnd">
              <a:solidFill>
                <a:schemeClr val="accent2"/>
              </a:solidFill>
              <a:round/>
            </a:ln>
            <a:effectLst/>
          </c:spPr>
          <c:marker>
            <c:symbol val="none"/>
          </c:marker>
          <c:cat>
            <c:strRef>
              <c:f>'H4. LifeExpectancy'!$B$8:$S$8</c:f>
              <c:strCache>
                <c:ptCount val="18"/>
                <c:pt idx="0">
                  <c:v>1993-97</c:v>
                </c:pt>
                <c:pt idx="1">
                  <c:v>1994-98</c:v>
                </c:pt>
                <c:pt idx="2">
                  <c:v>1995-99</c:v>
                </c:pt>
                <c:pt idx="3">
                  <c:v>1996-00</c:v>
                </c:pt>
                <c:pt idx="4">
                  <c:v>1997-01</c:v>
                </c:pt>
                <c:pt idx="5">
                  <c:v>1998-02</c:v>
                </c:pt>
                <c:pt idx="6">
                  <c:v>1999-03</c:v>
                </c:pt>
                <c:pt idx="7">
                  <c:v>2000-04</c:v>
                </c:pt>
                <c:pt idx="8">
                  <c:v>2001-05</c:v>
                </c:pt>
                <c:pt idx="9">
                  <c:v>2002-06</c:v>
                </c:pt>
                <c:pt idx="10">
                  <c:v>2003-07</c:v>
                </c:pt>
                <c:pt idx="11">
                  <c:v>2004-08</c:v>
                </c:pt>
                <c:pt idx="12">
                  <c:v>2005-09</c:v>
                </c:pt>
                <c:pt idx="13">
                  <c:v>2006-10</c:v>
                </c:pt>
                <c:pt idx="14">
                  <c:v>2007-11</c:v>
                </c:pt>
                <c:pt idx="15">
                  <c:v>2008-12</c:v>
                </c:pt>
                <c:pt idx="16">
                  <c:v>2009-13</c:v>
                </c:pt>
                <c:pt idx="17">
                  <c:v>2010-14</c:v>
                </c:pt>
              </c:strCache>
            </c:strRef>
          </c:cat>
          <c:val>
            <c:numRef>
              <c:f>'H4. LifeExpectancy'!$B$10:$S$10</c:f>
              <c:numCache>
                <c:formatCode>#,##0.00</c:formatCode>
                <c:ptCount val="18"/>
                <c:pt idx="0">
                  <c:v>56.899999999999991</c:v>
                </c:pt>
                <c:pt idx="1">
                  <c:v>57.2</c:v>
                </c:pt>
                <c:pt idx="2">
                  <c:v>57.3</c:v>
                </c:pt>
                <c:pt idx="3">
                  <c:v>57.4</c:v>
                </c:pt>
                <c:pt idx="4">
                  <c:v>57.499999999999993</c:v>
                </c:pt>
                <c:pt idx="5">
                  <c:v>57.999999999999993</c:v>
                </c:pt>
                <c:pt idx="6">
                  <c:v>58.599999999999994</c:v>
                </c:pt>
                <c:pt idx="7">
                  <c:v>58.8</c:v>
                </c:pt>
                <c:pt idx="8">
                  <c:v>59.20000000000001</c:v>
                </c:pt>
                <c:pt idx="9">
                  <c:v>60</c:v>
                </c:pt>
                <c:pt idx="10">
                  <c:v>60.6</c:v>
                </c:pt>
                <c:pt idx="11">
                  <c:v>61</c:v>
                </c:pt>
                <c:pt idx="12">
                  <c:v>61.6</c:v>
                </c:pt>
                <c:pt idx="13">
                  <c:v>61.9</c:v>
                </c:pt>
                <c:pt idx="14">
                  <c:v>62.2</c:v>
                </c:pt>
                <c:pt idx="15">
                  <c:v>62.7</c:v>
                </c:pt>
                <c:pt idx="16">
                  <c:v>63.3</c:v>
                </c:pt>
                <c:pt idx="17">
                  <c:v>63.9</c:v>
                </c:pt>
              </c:numCache>
            </c:numRef>
          </c:val>
          <c:smooth val="0"/>
          <c:extLst xmlns:c15="http://schemas.microsoft.com/office/drawing/2012/chart">
            <c:ext xmlns:c16="http://schemas.microsoft.com/office/drawing/2014/chart" uri="{C3380CC4-5D6E-409C-BE32-E72D297353CC}">
              <c16:uniqueId val="{00000001-68AC-4201-A3C9-E18D8DA0814F}"/>
            </c:ext>
          </c:extLst>
        </c:ser>
        <c:ser>
          <c:idx val="2"/>
          <c:order val="2"/>
          <c:tx>
            <c:strRef>
              <c:f>'H4. LifeExpectancy'!$A$11</c:f>
              <c:strCache>
                <c:ptCount val="1"/>
                <c:pt idx="0">
                  <c:v>Bihar</c:v>
                </c:pt>
              </c:strCache>
            </c:strRef>
          </c:tx>
          <c:spPr>
            <a:ln w="28575" cap="rnd">
              <a:solidFill>
                <a:schemeClr val="accent3"/>
              </a:solidFill>
              <a:round/>
            </a:ln>
            <a:effectLst/>
          </c:spPr>
          <c:marker>
            <c:symbol val="none"/>
          </c:marker>
          <c:cat>
            <c:strRef>
              <c:f>'H4. LifeExpectancy'!$B$8:$S$8</c:f>
              <c:strCache>
                <c:ptCount val="18"/>
                <c:pt idx="0">
                  <c:v>1993-97</c:v>
                </c:pt>
                <c:pt idx="1">
                  <c:v>1994-98</c:v>
                </c:pt>
                <c:pt idx="2">
                  <c:v>1995-99</c:v>
                </c:pt>
                <c:pt idx="3">
                  <c:v>1996-00</c:v>
                </c:pt>
                <c:pt idx="4">
                  <c:v>1997-01</c:v>
                </c:pt>
                <c:pt idx="5">
                  <c:v>1998-02</c:v>
                </c:pt>
                <c:pt idx="6">
                  <c:v>1999-03</c:v>
                </c:pt>
                <c:pt idx="7">
                  <c:v>2000-04</c:v>
                </c:pt>
                <c:pt idx="8">
                  <c:v>2001-05</c:v>
                </c:pt>
                <c:pt idx="9">
                  <c:v>2002-06</c:v>
                </c:pt>
                <c:pt idx="10">
                  <c:v>2003-07</c:v>
                </c:pt>
                <c:pt idx="11">
                  <c:v>2004-08</c:v>
                </c:pt>
                <c:pt idx="12">
                  <c:v>2005-09</c:v>
                </c:pt>
                <c:pt idx="13">
                  <c:v>2006-10</c:v>
                </c:pt>
                <c:pt idx="14">
                  <c:v>2007-11</c:v>
                </c:pt>
                <c:pt idx="15">
                  <c:v>2008-12</c:v>
                </c:pt>
                <c:pt idx="16">
                  <c:v>2009-13</c:v>
                </c:pt>
                <c:pt idx="17">
                  <c:v>2010-14</c:v>
                </c:pt>
              </c:strCache>
            </c:strRef>
          </c:cat>
          <c:val>
            <c:numRef>
              <c:f>'H4. LifeExpectancy'!$B$11:$S$11</c:f>
              <c:numCache>
                <c:formatCode>#,##0.00</c:formatCode>
                <c:ptCount val="18"/>
                <c:pt idx="0">
                  <c:v>59.4</c:v>
                </c:pt>
                <c:pt idx="1">
                  <c:v>59.599999999999994</c:v>
                </c:pt>
                <c:pt idx="2">
                  <c:v>59.5</c:v>
                </c:pt>
                <c:pt idx="3">
                  <c:v>60.5</c:v>
                </c:pt>
                <c:pt idx="4">
                  <c:v>61.7</c:v>
                </c:pt>
                <c:pt idx="5">
                  <c:v>63</c:v>
                </c:pt>
                <c:pt idx="6">
                  <c:v>64</c:v>
                </c:pt>
                <c:pt idx="7">
                  <c:v>64.099999999999994</c:v>
                </c:pt>
                <c:pt idx="8">
                  <c:v>64.2</c:v>
                </c:pt>
                <c:pt idx="9">
                  <c:v>64.400000000000006</c:v>
                </c:pt>
                <c:pt idx="10">
                  <c:v>64.400000000000006</c:v>
                </c:pt>
                <c:pt idx="11">
                  <c:v>64.400000000000006</c:v>
                </c:pt>
                <c:pt idx="12">
                  <c:v>65.099999999999994</c:v>
                </c:pt>
                <c:pt idx="13">
                  <c:v>65.8</c:v>
                </c:pt>
                <c:pt idx="14">
                  <c:v>66.3</c:v>
                </c:pt>
                <c:pt idx="15">
                  <c:v>67.2</c:v>
                </c:pt>
                <c:pt idx="16">
                  <c:v>67.7</c:v>
                </c:pt>
                <c:pt idx="17">
                  <c:v>68.099999999999994</c:v>
                </c:pt>
              </c:numCache>
            </c:numRef>
          </c:val>
          <c:smooth val="0"/>
          <c:extLst>
            <c:ext xmlns:c16="http://schemas.microsoft.com/office/drawing/2014/chart" uri="{C3380CC4-5D6E-409C-BE32-E72D297353CC}">
              <c16:uniqueId val="{00000002-68AC-4201-A3C9-E18D8DA0814F}"/>
            </c:ext>
          </c:extLst>
        </c:ser>
        <c:ser>
          <c:idx val="3"/>
          <c:order val="3"/>
          <c:tx>
            <c:strRef>
              <c:f>'H4. LifeExpectancy'!$A$12</c:f>
              <c:strCache>
                <c:ptCount val="1"/>
                <c:pt idx="0">
                  <c:v>Kerala</c:v>
                </c:pt>
              </c:strCache>
            </c:strRef>
          </c:tx>
          <c:spPr>
            <a:ln w="28575" cap="rnd">
              <a:solidFill>
                <a:schemeClr val="accent4"/>
              </a:solidFill>
              <a:round/>
            </a:ln>
            <a:effectLst/>
          </c:spPr>
          <c:marker>
            <c:symbol val="none"/>
          </c:marker>
          <c:cat>
            <c:strRef>
              <c:f>'H4. LifeExpectancy'!$B$8:$S$8</c:f>
              <c:strCache>
                <c:ptCount val="18"/>
                <c:pt idx="0">
                  <c:v>1993-97</c:v>
                </c:pt>
                <c:pt idx="1">
                  <c:v>1994-98</c:v>
                </c:pt>
                <c:pt idx="2">
                  <c:v>1995-99</c:v>
                </c:pt>
                <c:pt idx="3">
                  <c:v>1996-00</c:v>
                </c:pt>
                <c:pt idx="4">
                  <c:v>1997-01</c:v>
                </c:pt>
                <c:pt idx="5">
                  <c:v>1998-02</c:v>
                </c:pt>
                <c:pt idx="6">
                  <c:v>1999-03</c:v>
                </c:pt>
                <c:pt idx="7">
                  <c:v>2000-04</c:v>
                </c:pt>
                <c:pt idx="8">
                  <c:v>2001-05</c:v>
                </c:pt>
                <c:pt idx="9">
                  <c:v>2002-06</c:v>
                </c:pt>
                <c:pt idx="10">
                  <c:v>2003-07</c:v>
                </c:pt>
                <c:pt idx="11">
                  <c:v>2004-08</c:v>
                </c:pt>
                <c:pt idx="12">
                  <c:v>2005-09</c:v>
                </c:pt>
                <c:pt idx="13">
                  <c:v>2006-10</c:v>
                </c:pt>
                <c:pt idx="14">
                  <c:v>2007-11</c:v>
                </c:pt>
                <c:pt idx="15">
                  <c:v>2008-12</c:v>
                </c:pt>
                <c:pt idx="16">
                  <c:v>2009-13</c:v>
                </c:pt>
                <c:pt idx="17">
                  <c:v>2010-14</c:v>
                </c:pt>
              </c:strCache>
            </c:strRef>
          </c:cat>
          <c:val>
            <c:numRef>
              <c:f>'H4. LifeExpectancy'!$B$12:$S$12</c:f>
              <c:numCache>
                <c:formatCode>#,##0.00</c:formatCode>
                <c:ptCount val="18"/>
                <c:pt idx="0">
                  <c:v>73.2</c:v>
                </c:pt>
                <c:pt idx="1">
                  <c:v>73.3</c:v>
                </c:pt>
                <c:pt idx="2">
                  <c:v>71.7</c:v>
                </c:pt>
                <c:pt idx="3">
                  <c:v>71.599999999999994</c:v>
                </c:pt>
                <c:pt idx="4">
                  <c:v>71.7</c:v>
                </c:pt>
                <c:pt idx="5">
                  <c:v>71.900000000000006</c:v>
                </c:pt>
                <c:pt idx="6">
                  <c:v>72.5</c:v>
                </c:pt>
                <c:pt idx="7">
                  <c:v>73.2</c:v>
                </c:pt>
                <c:pt idx="8">
                  <c:v>73.599999999999994</c:v>
                </c:pt>
                <c:pt idx="9">
                  <c:v>73.900000000000006</c:v>
                </c:pt>
                <c:pt idx="10">
                  <c:v>74.099999999999994</c:v>
                </c:pt>
                <c:pt idx="11">
                  <c:v>74.3</c:v>
                </c:pt>
                <c:pt idx="12">
                  <c:v>74.3</c:v>
                </c:pt>
                <c:pt idx="13">
                  <c:v>74.2</c:v>
                </c:pt>
                <c:pt idx="14">
                  <c:v>74.400000000000006</c:v>
                </c:pt>
                <c:pt idx="15">
                  <c:v>74.7</c:v>
                </c:pt>
                <c:pt idx="16">
                  <c:v>74.8</c:v>
                </c:pt>
                <c:pt idx="17">
                  <c:v>74.900000000000006</c:v>
                </c:pt>
              </c:numCache>
            </c:numRef>
          </c:val>
          <c:smooth val="0"/>
          <c:extLst>
            <c:ext xmlns:c16="http://schemas.microsoft.com/office/drawing/2014/chart" uri="{C3380CC4-5D6E-409C-BE32-E72D297353CC}">
              <c16:uniqueId val="{00000003-68AC-4201-A3C9-E18D8DA0814F}"/>
            </c:ext>
          </c:extLst>
        </c:ser>
        <c:ser>
          <c:idx val="4"/>
          <c:order val="4"/>
          <c:tx>
            <c:strRef>
              <c:f>'H4. LifeExpectancy'!$A$13</c:f>
              <c:strCache>
                <c:ptCount val="1"/>
                <c:pt idx="0">
                  <c:v>Rajasthan</c:v>
                </c:pt>
              </c:strCache>
            </c:strRef>
          </c:tx>
          <c:spPr>
            <a:ln w="28575" cap="rnd">
              <a:solidFill>
                <a:schemeClr val="accent5"/>
              </a:solidFill>
              <a:round/>
            </a:ln>
            <a:effectLst/>
          </c:spPr>
          <c:marker>
            <c:symbol val="none"/>
          </c:marker>
          <c:cat>
            <c:strRef>
              <c:f>'H4. LifeExpectancy'!$B$8:$S$8</c:f>
              <c:strCache>
                <c:ptCount val="18"/>
                <c:pt idx="0">
                  <c:v>1993-97</c:v>
                </c:pt>
                <c:pt idx="1">
                  <c:v>1994-98</c:v>
                </c:pt>
                <c:pt idx="2">
                  <c:v>1995-99</c:v>
                </c:pt>
                <c:pt idx="3">
                  <c:v>1996-00</c:v>
                </c:pt>
                <c:pt idx="4">
                  <c:v>1997-01</c:v>
                </c:pt>
                <c:pt idx="5">
                  <c:v>1998-02</c:v>
                </c:pt>
                <c:pt idx="6">
                  <c:v>1999-03</c:v>
                </c:pt>
                <c:pt idx="7">
                  <c:v>2000-04</c:v>
                </c:pt>
                <c:pt idx="8">
                  <c:v>2001-05</c:v>
                </c:pt>
                <c:pt idx="9">
                  <c:v>2002-06</c:v>
                </c:pt>
                <c:pt idx="10">
                  <c:v>2003-07</c:v>
                </c:pt>
                <c:pt idx="11">
                  <c:v>2004-08</c:v>
                </c:pt>
                <c:pt idx="12">
                  <c:v>2005-09</c:v>
                </c:pt>
                <c:pt idx="13">
                  <c:v>2006-10</c:v>
                </c:pt>
                <c:pt idx="14">
                  <c:v>2007-11</c:v>
                </c:pt>
                <c:pt idx="15">
                  <c:v>2008-12</c:v>
                </c:pt>
                <c:pt idx="16">
                  <c:v>2009-13</c:v>
                </c:pt>
                <c:pt idx="17">
                  <c:v>2010-14</c:v>
                </c:pt>
              </c:strCache>
            </c:strRef>
          </c:cat>
          <c:val>
            <c:numRef>
              <c:f>'H4. LifeExpectancy'!$B$13:$S$13</c:f>
              <c:numCache>
                <c:formatCode>#,##0.00</c:formatCode>
                <c:ptCount val="18"/>
                <c:pt idx="0">
                  <c:v>59.599999999999994</c:v>
                </c:pt>
                <c:pt idx="1">
                  <c:v>59.9</c:v>
                </c:pt>
                <c:pt idx="2">
                  <c:v>61.7</c:v>
                </c:pt>
                <c:pt idx="3">
                  <c:v>62.1</c:v>
                </c:pt>
                <c:pt idx="4">
                  <c:v>62.8</c:v>
                </c:pt>
                <c:pt idx="5">
                  <c:v>63.3</c:v>
                </c:pt>
                <c:pt idx="6">
                  <c:v>63.800000000000004</c:v>
                </c:pt>
                <c:pt idx="7">
                  <c:v>64.099999999999994</c:v>
                </c:pt>
                <c:pt idx="8">
                  <c:v>64.5</c:v>
                </c:pt>
                <c:pt idx="9">
                  <c:v>64.900000000000006</c:v>
                </c:pt>
                <c:pt idx="10">
                  <c:v>65.2</c:v>
                </c:pt>
                <c:pt idx="11">
                  <c:v>65.8</c:v>
                </c:pt>
                <c:pt idx="12">
                  <c:v>66.2</c:v>
                </c:pt>
                <c:pt idx="13">
                  <c:v>66.5</c:v>
                </c:pt>
                <c:pt idx="14">
                  <c:v>66.8</c:v>
                </c:pt>
                <c:pt idx="15">
                  <c:v>67.2</c:v>
                </c:pt>
                <c:pt idx="16">
                  <c:v>67.5</c:v>
                </c:pt>
                <c:pt idx="17">
                  <c:v>67.7</c:v>
                </c:pt>
              </c:numCache>
            </c:numRef>
          </c:val>
          <c:smooth val="0"/>
          <c:extLst xmlns:c15="http://schemas.microsoft.com/office/drawing/2012/chart">
            <c:ext xmlns:c16="http://schemas.microsoft.com/office/drawing/2014/chart" uri="{C3380CC4-5D6E-409C-BE32-E72D297353CC}">
              <c16:uniqueId val="{00000004-68AC-4201-A3C9-E18D8DA0814F}"/>
            </c:ext>
          </c:extLst>
        </c:ser>
        <c:dLbls>
          <c:showLegendKey val="0"/>
          <c:showVal val="0"/>
          <c:showCatName val="0"/>
          <c:showSerName val="0"/>
          <c:showPercent val="0"/>
          <c:showBubbleSize val="0"/>
        </c:dLbls>
        <c:smooth val="0"/>
        <c:axId val="1629487536"/>
        <c:axId val="1629492304"/>
        <c:extLst/>
      </c:lineChart>
      <c:catAx>
        <c:axId val="1629487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29492304"/>
        <c:crosses val="autoZero"/>
        <c:auto val="1"/>
        <c:lblAlgn val="ctr"/>
        <c:lblOffset val="100"/>
        <c:noMultiLvlLbl val="0"/>
      </c:catAx>
      <c:valAx>
        <c:axId val="1629492304"/>
        <c:scaling>
          <c:orientation val="minMax"/>
          <c:min val="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Life expectancy</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29487536"/>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4"/>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'H4. LifeExpectancy'!$A$17</c:f>
          <c:strCache>
            <c:ptCount val="1"/>
            <c:pt idx="0">
              <c:v>H4. Life expectancy at birth (2010-14)</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1327444453655101E-2"/>
          <c:y val="0.12752985667712799"/>
          <c:w val="0.92255050225842505"/>
          <c:h val="0.76957150818590003"/>
        </c:manualLayout>
      </c:layout>
      <c:barChart>
        <c:barDir val="col"/>
        <c:grouping val="clustered"/>
        <c:varyColors val="0"/>
        <c:ser>
          <c:idx val="0"/>
          <c:order val="0"/>
          <c:tx>
            <c:strRef>
              <c:f>'H4. LifeExpectancy'!$B$19</c:f>
              <c:strCache>
                <c:ptCount val="1"/>
                <c:pt idx="0">
                  <c:v>Male</c:v>
                </c:pt>
              </c:strCache>
            </c:strRef>
          </c:tx>
          <c:spPr>
            <a:pattFill prst="dkDnDiag">
              <a:fgClr>
                <a:schemeClr val="accent1"/>
              </a:fgClr>
              <a:bgClr>
                <a:schemeClr val="bg1"/>
              </a:bgClr>
            </a:pattFill>
            <a:ln>
              <a:solidFill>
                <a:schemeClr val="accent1"/>
              </a:solidFill>
            </a:ln>
            <a:effectLst/>
          </c:spPr>
          <c:invertIfNegative val="0"/>
          <c:dPt>
            <c:idx val="1"/>
            <c:invertIfNegative val="0"/>
            <c:bubble3D val="0"/>
            <c:spPr>
              <a:pattFill prst="dkDnDiag">
                <a:fgClr>
                  <a:schemeClr val="accent2"/>
                </a:fgClr>
                <a:bgClr>
                  <a:schemeClr val="bg1"/>
                </a:bgClr>
              </a:pattFill>
              <a:ln>
                <a:solidFill>
                  <a:schemeClr val="accent2"/>
                </a:solidFill>
              </a:ln>
              <a:effectLst/>
            </c:spPr>
            <c:extLst>
              <c:ext xmlns:c16="http://schemas.microsoft.com/office/drawing/2014/chart" uri="{C3380CC4-5D6E-409C-BE32-E72D297353CC}">
                <c16:uniqueId val="{00000020-6245-435B-A659-DFC74B731DD4}"/>
              </c:ext>
            </c:extLst>
          </c:dPt>
          <c:dPt>
            <c:idx val="2"/>
            <c:invertIfNegative val="0"/>
            <c:bubble3D val="0"/>
            <c:spPr>
              <a:pattFill prst="dkDnDiag">
                <a:fgClr>
                  <a:schemeClr val="accent3"/>
                </a:fgClr>
                <a:bgClr>
                  <a:schemeClr val="bg1"/>
                </a:bgClr>
              </a:pattFill>
              <a:ln>
                <a:solidFill>
                  <a:schemeClr val="accent3"/>
                </a:solidFill>
              </a:ln>
              <a:effectLst/>
            </c:spPr>
            <c:extLst>
              <c:ext xmlns:c16="http://schemas.microsoft.com/office/drawing/2014/chart" uri="{C3380CC4-5D6E-409C-BE32-E72D297353CC}">
                <c16:uniqueId val="{00000001-3E0B-44DA-8E53-B0ABA95446AA}"/>
              </c:ext>
            </c:extLst>
          </c:dPt>
          <c:dPt>
            <c:idx val="3"/>
            <c:invertIfNegative val="0"/>
            <c:bubble3D val="0"/>
            <c:spPr>
              <a:pattFill prst="dkDnDiag">
                <a:fgClr>
                  <a:schemeClr val="accent4"/>
                </a:fgClr>
                <a:bgClr>
                  <a:schemeClr val="bg1"/>
                </a:bgClr>
              </a:pattFill>
              <a:ln>
                <a:solidFill>
                  <a:schemeClr val="accent4"/>
                </a:solidFill>
              </a:ln>
              <a:effectLst/>
            </c:spPr>
            <c:extLst>
              <c:ext xmlns:c16="http://schemas.microsoft.com/office/drawing/2014/chart" uri="{C3380CC4-5D6E-409C-BE32-E72D297353CC}">
                <c16:uniqueId val="{00000003-3E0B-44DA-8E53-B0ABA95446AA}"/>
              </c:ext>
            </c:extLst>
          </c:dPt>
          <c:dPt>
            <c:idx val="4"/>
            <c:invertIfNegative val="0"/>
            <c:bubble3D val="0"/>
            <c:spPr>
              <a:pattFill prst="dkDnDiag">
                <a:fgClr>
                  <a:schemeClr val="accent5"/>
                </a:fgClr>
                <a:bgClr>
                  <a:schemeClr val="bg1"/>
                </a:bgClr>
              </a:pattFill>
              <a:ln>
                <a:solidFill>
                  <a:schemeClr val="accent5"/>
                </a:solidFill>
              </a:ln>
              <a:effectLst/>
            </c:spPr>
            <c:extLst>
              <c:ext xmlns:c16="http://schemas.microsoft.com/office/drawing/2014/chart" uri="{C3380CC4-5D6E-409C-BE32-E72D297353CC}">
                <c16:uniqueId val="{00000024-6245-435B-A659-DFC74B731DD4}"/>
              </c:ext>
            </c:extLst>
          </c:dPt>
          <c:cat>
            <c:strRef>
              <c:f>'H4. LifeExpectancy'!$A$20:$A$24</c:f>
              <c:strCache>
                <c:ptCount val="5"/>
                <c:pt idx="0">
                  <c:v>Andhra Pradesh</c:v>
                </c:pt>
                <c:pt idx="1">
                  <c:v>Assam</c:v>
                </c:pt>
                <c:pt idx="2">
                  <c:v>Bihar</c:v>
                </c:pt>
                <c:pt idx="3">
                  <c:v>Kerala</c:v>
                </c:pt>
                <c:pt idx="4">
                  <c:v>Rajasthan</c:v>
                </c:pt>
              </c:strCache>
            </c:strRef>
          </c:cat>
          <c:val>
            <c:numRef>
              <c:f>'H4. LifeExpectancy'!$B$20:$B$24</c:f>
              <c:numCache>
                <c:formatCode>General</c:formatCode>
                <c:ptCount val="5"/>
                <c:pt idx="0">
                  <c:v>66.33</c:v>
                </c:pt>
                <c:pt idx="1">
                  <c:v>62.71</c:v>
                </c:pt>
                <c:pt idx="2">
                  <c:v>67.75</c:v>
                </c:pt>
                <c:pt idx="3">
                  <c:v>71.989999999999995</c:v>
                </c:pt>
                <c:pt idx="4">
                  <c:v>65.53</c:v>
                </c:pt>
              </c:numCache>
            </c:numRef>
          </c:val>
          <c:extLst>
            <c:ext xmlns:c16="http://schemas.microsoft.com/office/drawing/2014/chart" uri="{C3380CC4-5D6E-409C-BE32-E72D297353CC}">
              <c16:uniqueId val="{00000008-3E0B-44DA-8E53-B0ABA95446AA}"/>
            </c:ext>
          </c:extLst>
        </c:ser>
        <c:ser>
          <c:idx val="1"/>
          <c:order val="1"/>
          <c:tx>
            <c:strRef>
              <c:f>'H4. LifeExpectancy'!$C$19</c:f>
              <c:strCache>
                <c:ptCount val="1"/>
                <c:pt idx="0">
                  <c:v>Female</c:v>
                </c:pt>
              </c:strCache>
            </c:strRef>
          </c:tx>
          <c:spPr>
            <a:pattFill prst="dkUpDiag">
              <a:fgClr>
                <a:schemeClr val="accent1"/>
              </a:fgClr>
              <a:bgClr>
                <a:schemeClr val="bg1"/>
              </a:bgClr>
            </a:pattFill>
            <a:ln>
              <a:solidFill>
                <a:schemeClr val="accent1"/>
              </a:solidFill>
            </a:ln>
            <a:effectLst/>
          </c:spPr>
          <c:invertIfNegative val="0"/>
          <c:dPt>
            <c:idx val="1"/>
            <c:invertIfNegative val="0"/>
            <c:bubble3D val="0"/>
            <c:spPr>
              <a:pattFill prst="dkUpDiag">
                <a:fgClr>
                  <a:schemeClr val="accent2"/>
                </a:fgClr>
                <a:bgClr>
                  <a:schemeClr val="bg1"/>
                </a:bgClr>
              </a:pattFill>
              <a:ln>
                <a:solidFill>
                  <a:schemeClr val="accent2"/>
                </a:solidFill>
              </a:ln>
              <a:effectLst/>
            </c:spPr>
            <c:extLst>
              <c:ext xmlns:c16="http://schemas.microsoft.com/office/drawing/2014/chart" uri="{C3380CC4-5D6E-409C-BE32-E72D297353CC}">
                <c16:uniqueId val="{00000021-6245-435B-A659-DFC74B731DD4}"/>
              </c:ext>
            </c:extLst>
          </c:dPt>
          <c:dPt>
            <c:idx val="2"/>
            <c:invertIfNegative val="0"/>
            <c:bubble3D val="0"/>
            <c:spPr>
              <a:pattFill prst="dkUpDiag">
                <a:fgClr>
                  <a:schemeClr val="accent3"/>
                </a:fgClr>
                <a:bgClr>
                  <a:schemeClr val="bg1"/>
                </a:bgClr>
              </a:pattFill>
              <a:ln>
                <a:solidFill>
                  <a:schemeClr val="accent3"/>
                </a:solidFill>
              </a:ln>
              <a:effectLst/>
            </c:spPr>
            <c:extLst>
              <c:ext xmlns:c16="http://schemas.microsoft.com/office/drawing/2014/chart" uri="{C3380CC4-5D6E-409C-BE32-E72D297353CC}">
                <c16:uniqueId val="{0000000A-3E0B-44DA-8E53-B0ABA95446AA}"/>
              </c:ext>
            </c:extLst>
          </c:dPt>
          <c:dPt>
            <c:idx val="3"/>
            <c:invertIfNegative val="0"/>
            <c:bubble3D val="0"/>
            <c:spPr>
              <a:pattFill prst="dkUpDiag">
                <a:fgClr>
                  <a:schemeClr val="accent4"/>
                </a:fgClr>
                <a:bgClr>
                  <a:schemeClr val="bg1"/>
                </a:bgClr>
              </a:pattFill>
              <a:ln>
                <a:solidFill>
                  <a:schemeClr val="accent4"/>
                </a:solidFill>
              </a:ln>
              <a:effectLst/>
            </c:spPr>
            <c:extLst>
              <c:ext xmlns:c16="http://schemas.microsoft.com/office/drawing/2014/chart" uri="{C3380CC4-5D6E-409C-BE32-E72D297353CC}">
                <c16:uniqueId val="{0000000C-3E0B-44DA-8E53-B0ABA95446AA}"/>
              </c:ext>
            </c:extLst>
          </c:dPt>
          <c:dPt>
            <c:idx val="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5-6245-435B-A659-DFC74B731DD4}"/>
              </c:ext>
            </c:extLst>
          </c:dPt>
          <c:cat>
            <c:strRef>
              <c:f>'H4. LifeExpectancy'!$A$20:$A$24</c:f>
              <c:strCache>
                <c:ptCount val="5"/>
                <c:pt idx="0">
                  <c:v>Andhra Pradesh</c:v>
                </c:pt>
                <c:pt idx="1">
                  <c:v>Assam</c:v>
                </c:pt>
                <c:pt idx="2">
                  <c:v>Bihar</c:v>
                </c:pt>
                <c:pt idx="3">
                  <c:v>Kerala</c:v>
                </c:pt>
                <c:pt idx="4">
                  <c:v>Rajasthan</c:v>
                </c:pt>
              </c:strCache>
            </c:strRef>
          </c:cat>
          <c:val>
            <c:numRef>
              <c:f>'H4. LifeExpectancy'!$C$20:$C$24</c:f>
              <c:numCache>
                <c:formatCode>General</c:formatCode>
                <c:ptCount val="5"/>
                <c:pt idx="0">
                  <c:v>70.790000000000006</c:v>
                </c:pt>
                <c:pt idx="1">
                  <c:v>65.510000000000005</c:v>
                </c:pt>
                <c:pt idx="2">
                  <c:v>68.42</c:v>
                </c:pt>
                <c:pt idx="3">
                  <c:v>77.819999999999993</c:v>
                </c:pt>
                <c:pt idx="4">
                  <c:v>70.17</c:v>
                </c:pt>
              </c:numCache>
            </c:numRef>
          </c:val>
          <c:extLst>
            <c:ext xmlns:c16="http://schemas.microsoft.com/office/drawing/2014/chart" uri="{C3380CC4-5D6E-409C-BE32-E72D297353CC}">
              <c16:uniqueId val="{00000011-3E0B-44DA-8E53-B0ABA95446AA}"/>
            </c:ext>
          </c:extLst>
        </c:ser>
        <c:ser>
          <c:idx val="2"/>
          <c:order val="2"/>
          <c:tx>
            <c:strRef>
              <c:f>'H4. LifeExpectancy'!$D$19</c:f>
              <c:strCache>
                <c:ptCount val="1"/>
                <c:pt idx="0">
                  <c:v>Rural</c:v>
                </c:pt>
              </c:strCache>
            </c:strRef>
          </c:tx>
          <c:spPr>
            <a:pattFill prst="wdDnDiag">
              <a:fgClr>
                <a:schemeClr val="accent1"/>
              </a:fgClr>
              <a:bgClr>
                <a:schemeClr val="bg1"/>
              </a:bgClr>
            </a:pattFill>
            <a:ln>
              <a:solidFill>
                <a:schemeClr val="accent1"/>
              </a:solidFill>
            </a:ln>
            <a:effectLst/>
          </c:spPr>
          <c:invertIfNegative val="0"/>
          <c:dPt>
            <c:idx val="1"/>
            <c:invertIfNegative val="0"/>
            <c:bubble3D val="0"/>
            <c:spPr>
              <a:pattFill prst="wdDnDiag">
                <a:fgClr>
                  <a:schemeClr val="accent2"/>
                </a:fgClr>
                <a:bgClr>
                  <a:schemeClr val="bg1"/>
                </a:bgClr>
              </a:pattFill>
              <a:ln>
                <a:solidFill>
                  <a:schemeClr val="accent2"/>
                </a:solidFill>
              </a:ln>
              <a:effectLst/>
            </c:spPr>
            <c:extLst>
              <c:ext xmlns:c16="http://schemas.microsoft.com/office/drawing/2014/chart" uri="{C3380CC4-5D6E-409C-BE32-E72D297353CC}">
                <c16:uniqueId val="{00000022-6245-435B-A659-DFC74B731DD4}"/>
              </c:ext>
            </c:extLst>
          </c:dPt>
          <c:dPt>
            <c:idx val="2"/>
            <c:invertIfNegative val="0"/>
            <c:bubble3D val="0"/>
            <c:spPr>
              <a:pattFill prst="wdDnDiag">
                <a:fgClr>
                  <a:schemeClr val="accent3"/>
                </a:fgClr>
                <a:bgClr>
                  <a:schemeClr val="bg1"/>
                </a:bgClr>
              </a:pattFill>
              <a:ln>
                <a:solidFill>
                  <a:schemeClr val="accent3"/>
                </a:solidFill>
              </a:ln>
              <a:effectLst/>
            </c:spPr>
            <c:extLst>
              <c:ext xmlns:c16="http://schemas.microsoft.com/office/drawing/2014/chart" uri="{C3380CC4-5D6E-409C-BE32-E72D297353CC}">
                <c16:uniqueId val="{00000013-3E0B-44DA-8E53-B0ABA95446AA}"/>
              </c:ext>
            </c:extLst>
          </c:dPt>
          <c:dPt>
            <c:idx val="3"/>
            <c:invertIfNegative val="0"/>
            <c:bubble3D val="0"/>
            <c:spPr>
              <a:pattFill prst="wdDnDiag">
                <a:fgClr>
                  <a:schemeClr val="accent4"/>
                </a:fgClr>
                <a:bgClr>
                  <a:schemeClr val="bg1"/>
                </a:bgClr>
              </a:pattFill>
              <a:ln>
                <a:solidFill>
                  <a:schemeClr val="accent4"/>
                </a:solidFill>
              </a:ln>
              <a:effectLst/>
            </c:spPr>
            <c:extLst>
              <c:ext xmlns:c16="http://schemas.microsoft.com/office/drawing/2014/chart" uri="{C3380CC4-5D6E-409C-BE32-E72D297353CC}">
                <c16:uniqueId val="{00000015-3E0B-44DA-8E53-B0ABA95446AA}"/>
              </c:ext>
            </c:extLst>
          </c:dPt>
          <c:dPt>
            <c:idx val="4"/>
            <c:invertIfNegative val="0"/>
            <c:bubble3D val="0"/>
            <c:spPr>
              <a:pattFill prst="wdDnDiag">
                <a:fgClr>
                  <a:schemeClr val="accent5"/>
                </a:fgClr>
                <a:bgClr>
                  <a:schemeClr val="bg1"/>
                </a:bgClr>
              </a:pattFill>
              <a:ln>
                <a:solidFill>
                  <a:schemeClr val="accent5"/>
                </a:solidFill>
              </a:ln>
              <a:effectLst/>
            </c:spPr>
            <c:extLst>
              <c:ext xmlns:c16="http://schemas.microsoft.com/office/drawing/2014/chart" uri="{C3380CC4-5D6E-409C-BE32-E72D297353CC}">
                <c16:uniqueId val="{00000026-6245-435B-A659-DFC74B731DD4}"/>
              </c:ext>
            </c:extLst>
          </c:dPt>
          <c:cat>
            <c:strRef>
              <c:f>'H4. LifeExpectancy'!$A$20:$A$24</c:f>
              <c:strCache>
                <c:ptCount val="5"/>
                <c:pt idx="0">
                  <c:v>Andhra Pradesh</c:v>
                </c:pt>
                <c:pt idx="1">
                  <c:v>Assam</c:v>
                </c:pt>
                <c:pt idx="2">
                  <c:v>Bihar</c:v>
                </c:pt>
                <c:pt idx="3">
                  <c:v>Kerala</c:v>
                </c:pt>
                <c:pt idx="4">
                  <c:v>Rajasthan</c:v>
                </c:pt>
              </c:strCache>
            </c:strRef>
          </c:cat>
          <c:val>
            <c:numRef>
              <c:f>'H4. LifeExpectancy'!$D$20:$D$24</c:f>
              <c:numCache>
                <c:formatCode>General</c:formatCode>
                <c:ptCount val="5"/>
                <c:pt idx="0">
                  <c:v>66.900000000000006</c:v>
                </c:pt>
                <c:pt idx="1">
                  <c:v>63.04</c:v>
                </c:pt>
                <c:pt idx="2">
                  <c:v>67.8</c:v>
                </c:pt>
                <c:pt idx="3">
                  <c:v>74.91</c:v>
                </c:pt>
                <c:pt idx="4">
                  <c:v>66.95</c:v>
                </c:pt>
              </c:numCache>
            </c:numRef>
          </c:val>
          <c:extLst>
            <c:ext xmlns:c16="http://schemas.microsoft.com/office/drawing/2014/chart" uri="{C3380CC4-5D6E-409C-BE32-E72D297353CC}">
              <c16:uniqueId val="{0000001A-3E0B-44DA-8E53-B0ABA95446AA}"/>
            </c:ext>
          </c:extLst>
        </c:ser>
        <c:ser>
          <c:idx val="3"/>
          <c:order val="3"/>
          <c:tx>
            <c:strRef>
              <c:f>'H4. LifeExpectancy'!$E$19</c:f>
              <c:strCache>
                <c:ptCount val="1"/>
                <c:pt idx="0">
                  <c:v>Urban</c:v>
                </c:pt>
              </c:strCache>
            </c:strRef>
          </c:tx>
          <c:spPr>
            <a:pattFill prst="wdUpDiag">
              <a:fgClr>
                <a:schemeClr val="accent1"/>
              </a:fgClr>
              <a:bgClr>
                <a:schemeClr val="bg1"/>
              </a:bgClr>
            </a:pattFill>
            <a:ln>
              <a:solidFill>
                <a:schemeClr val="accent1"/>
              </a:solidFill>
            </a:ln>
            <a:effectLst/>
          </c:spPr>
          <c:invertIfNegative val="0"/>
          <c:dPt>
            <c:idx val="1"/>
            <c:invertIfNegative val="0"/>
            <c:bubble3D val="0"/>
            <c:spPr>
              <a:pattFill prst="wdUpDiag">
                <a:fgClr>
                  <a:schemeClr val="accent2"/>
                </a:fgClr>
                <a:bgClr>
                  <a:schemeClr val="bg1"/>
                </a:bgClr>
              </a:pattFill>
              <a:ln>
                <a:solidFill>
                  <a:schemeClr val="accent2"/>
                </a:solidFill>
              </a:ln>
              <a:effectLst/>
            </c:spPr>
            <c:extLst>
              <c:ext xmlns:c16="http://schemas.microsoft.com/office/drawing/2014/chart" uri="{C3380CC4-5D6E-409C-BE32-E72D297353CC}">
                <c16:uniqueId val="{00000023-6245-435B-A659-DFC74B731DD4}"/>
              </c:ext>
            </c:extLst>
          </c:dPt>
          <c:dPt>
            <c:idx val="2"/>
            <c:invertIfNegative val="0"/>
            <c:bubble3D val="0"/>
            <c:spPr>
              <a:pattFill prst="wdUpDiag">
                <a:fgClr>
                  <a:schemeClr val="accent3"/>
                </a:fgClr>
                <a:bgClr>
                  <a:schemeClr val="bg1"/>
                </a:bgClr>
              </a:pattFill>
              <a:ln>
                <a:solidFill>
                  <a:schemeClr val="accent3"/>
                </a:solidFill>
              </a:ln>
              <a:effectLst/>
            </c:spPr>
            <c:extLst>
              <c:ext xmlns:c16="http://schemas.microsoft.com/office/drawing/2014/chart" uri="{C3380CC4-5D6E-409C-BE32-E72D297353CC}">
                <c16:uniqueId val="{0000001C-3E0B-44DA-8E53-B0ABA95446AA}"/>
              </c:ext>
            </c:extLst>
          </c:dPt>
          <c:dPt>
            <c:idx val="3"/>
            <c:invertIfNegative val="0"/>
            <c:bubble3D val="0"/>
            <c:spPr>
              <a:pattFill prst="wdUpDiag">
                <a:fgClr>
                  <a:schemeClr val="accent4"/>
                </a:fgClr>
                <a:bgClr>
                  <a:schemeClr val="bg1"/>
                </a:bgClr>
              </a:pattFill>
              <a:ln>
                <a:solidFill>
                  <a:schemeClr val="accent4"/>
                </a:solidFill>
              </a:ln>
              <a:effectLst/>
            </c:spPr>
            <c:extLst>
              <c:ext xmlns:c16="http://schemas.microsoft.com/office/drawing/2014/chart" uri="{C3380CC4-5D6E-409C-BE32-E72D297353CC}">
                <c16:uniqueId val="{0000001E-3E0B-44DA-8E53-B0ABA95446AA}"/>
              </c:ext>
            </c:extLst>
          </c:dPt>
          <c:dPt>
            <c:idx val="4"/>
            <c:invertIfNegative val="0"/>
            <c:bubble3D val="0"/>
            <c:spPr>
              <a:pattFill prst="wdUpDiag">
                <a:fgClr>
                  <a:schemeClr val="accent5"/>
                </a:fgClr>
                <a:bgClr>
                  <a:schemeClr val="bg1"/>
                </a:bgClr>
              </a:pattFill>
              <a:ln>
                <a:solidFill>
                  <a:schemeClr val="accent5"/>
                </a:solidFill>
              </a:ln>
              <a:effectLst/>
            </c:spPr>
            <c:extLst>
              <c:ext xmlns:c16="http://schemas.microsoft.com/office/drawing/2014/chart" uri="{C3380CC4-5D6E-409C-BE32-E72D297353CC}">
                <c16:uniqueId val="{00000027-6245-435B-A659-DFC74B731DD4}"/>
              </c:ext>
            </c:extLst>
          </c:dPt>
          <c:cat>
            <c:strRef>
              <c:f>'H4. LifeExpectancy'!$A$20:$A$24</c:f>
              <c:strCache>
                <c:ptCount val="5"/>
                <c:pt idx="0">
                  <c:v>Andhra Pradesh</c:v>
                </c:pt>
                <c:pt idx="1">
                  <c:v>Assam</c:v>
                </c:pt>
                <c:pt idx="2">
                  <c:v>Bihar</c:v>
                </c:pt>
                <c:pt idx="3">
                  <c:v>Kerala</c:v>
                </c:pt>
                <c:pt idx="4">
                  <c:v>Rajasthan</c:v>
                </c:pt>
              </c:strCache>
            </c:strRef>
          </c:cat>
          <c:val>
            <c:numRef>
              <c:f>'H4. LifeExpectancy'!$E$20:$E$24</c:f>
              <c:numCache>
                <c:formatCode>General</c:formatCode>
                <c:ptCount val="5"/>
                <c:pt idx="0">
                  <c:v>72.78</c:v>
                </c:pt>
                <c:pt idx="1">
                  <c:v>70.290000000000006</c:v>
                </c:pt>
                <c:pt idx="2">
                  <c:v>70.72</c:v>
                </c:pt>
                <c:pt idx="3">
                  <c:v>75.010000000000005</c:v>
                </c:pt>
                <c:pt idx="4">
                  <c:v>70.52</c:v>
                </c:pt>
              </c:numCache>
            </c:numRef>
          </c:val>
          <c:extLst>
            <c:ext xmlns:c16="http://schemas.microsoft.com/office/drawing/2014/chart" uri="{C3380CC4-5D6E-409C-BE32-E72D297353CC}">
              <c16:uniqueId val="{00000023-3E0B-44DA-8E53-B0ABA95446AA}"/>
            </c:ext>
          </c:extLst>
        </c:ser>
        <c:dLbls>
          <c:showLegendKey val="0"/>
          <c:showVal val="0"/>
          <c:showCatName val="0"/>
          <c:showSerName val="0"/>
          <c:showPercent val="0"/>
          <c:showBubbleSize val="0"/>
        </c:dLbls>
        <c:gapWidth val="219"/>
        <c:overlap val="-27"/>
        <c:axId val="1638571920"/>
        <c:axId val="1638576736"/>
      </c:barChart>
      <c:catAx>
        <c:axId val="1638571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8576736"/>
        <c:crosses val="autoZero"/>
        <c:auto val="1"/>
        <c:lblAlgn val="ctr"/>
        <c:lblOffset val="100"/>
        <c:noMultiLvlLbl val="0"/>
      </c:catAx>
      <c:valAx>
        <c:axId val="1638576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8571920"/>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 R&amp;DExp'!$A$6</c:f>
          <c:strCache>
            <c:ptCount val="1"/>
            <c:pt idx="0">
              <c:v>I2. Expenditure on R&amp;D as a percentage of total NSDP (Rs. in Lakh)</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9423063730850794E-2"/>
          <c:y val="0.1052766343712"/>
          <c:w val="0.87483505837247499"/>
          <c:h val="0.78948030937701597"/>
        </c:manualLayout>
      </c:layout>
      <c:lineChart>
        <c:grouping val="standard"/>
        <c:varyColors val="0"/>
        <c:ser>
          <c:idx val="0"/>
          <c:order val="0"/>
          <c:tx>
            <c:strRef>
              <c:f>'12. R&amp;DExp'!$A$8</c:f>
              <c:strCache>
                <c:ptCount val="1"/>
                <c:pt idx="0">
                  <c:v>Andhra Pradesh</c:v>
                </c:pt>
              </c:strCache>
            </c:strRef>
          </c:tx>
          <c:spPr>
            <a:ln w="28575" cap="rnd">
              <a:solidFill>
                <a:schemeClr val="accent1"/>
              </a:solidFill>
              <a:round/>
            </a:ln>
            <a:effectLst/>
          </c:spPr>
          <c:marker>
            <c:symbol val="none"/>
          </c:marker>
          <c:cat>
            <c:strRef>
              <c:f>'12. R&amp;DExp'!$B$7:$Q$7</c:f>
              <c:strCache>
                <c:ptCount val="1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strCache>
            </c:strRef>
          </c:cat>
          <c:val>
            <c:numRef>
              <c:f>'12. R&amp;DExp'!$B$8:$Q$8</c:f>
              <c:numCache>
                <c:formatCode>0.00%</c:formatCode>
                <c:ptCount val="16"/>
                <c:pt idx="0">
                  <c:v>8.8853550053212896E-4</c:v>
                </c:pt>
                <c:pt idx="1">
                  <c:v>1.0935182302793194E-3</c:v>
                </c:pt>
                <c:pt idx="2">
                  <c:v>1.1068786505308769E-3</c:v>
                </c:pt>
                <c:pt idx="3">
                  <c:v>1.1897541826090992E-3</c:v>
                </c:pt>
                <c:pt idx="4">
                  <c:v>9.1515865036950804E-4</c:v>
                </c:pt>
                <c:pt idx="5">
                  <c:v>1.3464500209296841E-3</c:v>
                </c:pt>
                <c:pt idx="6">
                  <c:v>8.8090695693604894E-4</c:v>
                </c:pt>
                <c:pt idx="7">
                  <c:v>7.9461359911838804E-4</c:v>
                </c:pt>
                <c:pt idx="8">
                  <c:v>7.5798680386248395E-4</c:v>
                </c:pt>
                <c:pt idx="11">
                  <c:v>1.1416331284298253E-3</c:v>
                </c:pt>
                <c:pt idx="12">
                  <c:v>1.0896147008019016E-3</c:v>
                </c:pt>
                <c:pt idx="13">
                  <c:v>1.0222918260792912E-3</c:v>
                </c:pt>
                <c:pt idx="14">
                  <c:v>1.6112339457446754E-3</c:v>
                </c:pt>
                <c:pt idx="15">
                  <c:v>1.5614606377114878E-3</c:v>
                </c:pt>
              </c:numCache>
            </c:numRef>
          </c:val>
          <c:smooth val="0"/>
          <c:extLst>
            <c:ext xmlns:c16="http://schemas.microsoft.com/office/drawing/2014/chart" uri="{C3380CC4-5D6E-409C-BE32-E72D297353CC}">
              <c16:uniqueId val="{00000000-AA47-444E-9EE2-B0F7014BD011}"/>
            </c:ext>
          </c:extLst>
        </c:ser>
        <c:ser>
          <c:idx val="1"/>
          <c:order val="1"/>
          <c:tx>
            <c:strRef>
              <c:f>'12. R&amp;DExp'!$A$9</c:f>
              <c:strCache>
                <c:ptCount val="1"/>
                <c:pt idx="0">
                  <c:v>Assam</c:v>
                </c:pt>
              </c:strCache>
            </c:strRef>
          </c:tx>
          <c:spPr>
            <a:ln w="28575" cap="rnd">
              <a:solidFill>
                <a:schemeClr val="accent2"/>
              </a:solidFill>
              <a:round/>
            </a:ln>
            <a:effectLst/>
          </c:spPr>
          <c:marker>
            <c:symbol val="none"/>
          </c:marker>
          <c:cat>
            <c:strRef>
              <c:f>'12. R&amp;DExp'!$B$7:$Q$7</c:f>
              <c:strCache>
                <c:ptCount val="1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strCache>
            </c:strRef>
          </c:cat>
          <c:val>
            <c:numRef>
              <c:f>'12. R&amp;DExp'!$B$9:$Q$9</c:f>
              <c:numCache>
                <c:formatCode>0.00%</c:formatCode>
                <c:ptCount val="16"/>
                <c:pt idx="0">
                  <c:v>6.2704445412485946E-4</c:v>
                </c:pt>
                <c:pt idx="1">
                  <c:v>7.1765155644915794E-4</c:v>
                </c:pt>
                <c:pt idx="2">
                  <c:v>3.0263839129259678E-4</c:v>
                </c:pt>
                <c:pt idx="3">
                  <c:v>2.8972555644649566E-4</c:v>
                </c:pt>
                <c:pt idx="4">
                  <c:v>2.2832232319046223E-3</c:v>
                </c:pt>
                <c:pt idx="5">
                  <c:v>2.4763632890841374E-3</c:v>
                </c:pt>
                <c:pt idx="6">
                  <c:v>1.3792395319559157E-3</c:v>
                </c:pt>
                <c:pt idx="7">
                  <c:v>2.0608211563005584E-3</c:v>
                </c:pt>
                <c:pt idx="8">
                  <c:v>1.6200564576203786E-3</c:v>
                </c:pt>
                <c:pt idx="11">
                  <c:v>1.5919222445671564E-3</c:v>
                </c:pt>
                <c:pt idx="12">
                  <c:v>2.1330192961961582E-3</c:v>
                </c:pt>
                <c:pt idx="13">
                  <c:v>2.1363846353240892E-3</c:v>
                </c:pt>
                <c:pt idx="14">
                  <c:v>2.7017463084627038E-3</c:v>
                </c:pt>
                <c:pt idx="15">
                  <c:v>2.3596149045826747E-3</c:v>
                </c:pt>
              </c:numCache>
            </c:numRef>
          </c:val>
          <c:smooth val="0"/>
          <c:extLst>
            <c:ext xmlns:c16="http://schemas.microsoft.com/office/drawing/2014/chart" uri="{C3380CC4-5D6E-409C-BE32-E72D297353CC}">
              <c16:uniqueId val="{00000001-AA47-444E-9EE2-B0F7014BD011}"/>
            </c:ext>
          </c:extLst>
        </c:ser>
        <c:ser>
          <c:idx val="2"/>
          <c:order val="2"/>
          <c:tx>
            <c:strRef>
              <c:f>'12. R&amp;DExp'!$A$10</c:f>
              <c:strCache>
                <c:ptCount val="1"/>
                <c:pt idx="0">
                  <c:v>Bihar</c:v>
                </c:pt>
              </c:strCache>
            </c:strRef>
          </c:tx>
          <c:spPr>
            <a:ln w="28575" cap="rnd">
              <a:solidFill>
                <a:schemeClr val="accent3"/>
              </a:solidFill>
              <a:round/>
            </a:ln>
            <a:effectLst/>
          </c:spPr>
          <c:marker>
            <c:symbol val="none"/>
          </c:marker>
          <c:cat>
            <c:strRef>
              <c:f>'12. R&amp;DExp'!$B$7:$Q$7</c:f>
              <c:strCache>
                <c:ptCount val="1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strCache>
            </c:strRef>
          </c:cat>
          <c:val>
            <c:numRef>
              <c:f>'12. R&amp;DExp'!$B$10:$Q$10</c:f>
              <c:numCache>
                <c:formatCode>0.00%</c:formatCode>
                <c:ptCount val="16"/>
                <c:pt idx="0">
                  <c:v>1.5397241420397809E-3</c:v>
                </c:pt>
                <c:pt idx="1">
                  <c:v>1.8131252237387518E-3</c:v>
                </c:pt>
                <c:pt idx="2">
                  <c:v>1.5631948585302122E-3</c:v>
                </c:pt>
                <c:pt idx="3">
                  <c:v>1.8003412276590099E-3</c:v>
                </c:pt>
                <c:pt idx="4">
                  <c:v>1.1249652819507545E-3</c:v>
                </c:pt>
                <c:pt idx="5">
                  <c:v>1.0560198464759994E-3</c:v>
                </c:pt>
                <c:pt idx="6">
                  <c:v>5.4769347638459532E-4</c:v>
                </c:pt>
                <c:pt idx="7">
                  <c:v>6.1007320894324306E-4</c:v>
                </c:pt>
                <c:pt idx="8">
                  <c:v>5.6865664490227618E-4</c:v>
                </c:pt>
                <c:pt idx="11">
                  <c:v>5.8010091622036114E-4</c:v>
                </c:pt>
                <c:pt idx="12">
                  <c:v>5.1918828705243842E-4</c:v>
                </c:pt>
                <c:pt idx="13">
                  <c:v>5.183909741213208E-4</c:v>
                </c:pt>
                <c:pt idx="14">
                  <c:v>4.7232780927372223E-4</c:v>
                </c:pt>
                <c:pt idx="15">
                  <c:v>4.7323077514690851E-4</c:v>
                </c:pt>
              </c:numCache>
            </c:numRef>
          </c:val>
          <c:smooth val="0"/>
          <c:extLst>
            <c:ext xmlns:c16="http://schemas.microsoft.com/office/drawing/2014/chart" uri="{C3380CC4-5D6E-409C-BE32-E72D297353CC}">
              <c16:uniqueId val="{00000002-AA47-444E-9EE2-B0F7014BD011}"/>
            </c:ext>
          </c:extLst>
        </c:ser>
        <c:ser>
          <c:idx val="3"/>
          <c:order val="3"/>
          <c:tx>
            <c:strRef>
              <c:f>'12. R&amp;DExp'!$A$11</c:f>
              <c:strCache>
                <c:ptCount val="1"/>
                <c:pt idx="0">
                  <c:v>Kerala</c:v>
                </c:pt>
              </c:strCache>
            </c:strRef>
          </c:tx>
          <c:spPr>
            <a:ln w="28575" cap="rnd">
              <a:solidFill>
                <a:schemeClr val="accent4"/>
              </a:solidFill>
              <a:round/>
            </a:ln>
            <a:effectLst/>
          </c:spPr>
          <c:marker>
            <c:symbol val="none"/>
          </c:marker>
          <c:cat>
            <c:strRef>
              <c:f>'12. R&amp;DExp'!$B$7:$Q$7</c:f>
              <c:strCache>
                <c:ptCount val="1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strCache>
            </c:strRef>
          </c:cat>
          <c:val>
            <c:numRef>
              <c:f>'12. R&amp;DExp'!$B$11:$Q$11</c:f>
              <c:numCache>
                <c:formatCode>0.00%</c:formatCode>
                <c:ptCount val="16"/>
                <c:pt idx="0">
                  <c:v>1.4275750426896486E-3</c:v>
                </c:pt>
                <c:pt idx="1">
                  <c:v>1.5585507656191841E-3</c:v>
                </c:pt>
                <c:pt idx="2">
                  <c:v>1.7518665403574122E-3</c:v>
                </c:pt>
                <c:pt idx="3">
                  <c:v>2.1167353225195274E-3</c:v>
                </c:pt>
                <c:pt idx="4">
                  <c:v>1.853781984884477E-3</c:v>
                </c:pt>
                <c:pt idx="5">
                  <c:v>2.2575103683055153E-3</c:v>
                </c:pt>
                <c:pt idx="6">
                  <c:v>1.6037036571929797E-3</c:v>
                </c:pt>
                <c:pt idx="7">
                  <c:v>1.2463613911639052E-3</c:v>
                </c:pt>
                <c:pt idx="8">
                  <c:v>1.2251801046678733E-3</c:v>
                </c:pt>
                <c:pt idx="11">
                  <c:v>1.0028583584430319E-3</c:v>
                </c:pt>
                <c:pt idx="12">
                  <c:v>1.0214671799305211E-3</c:v>
                </c:pt>
                <c:pt idx="13">
                  <c:v>7.7504212601841682E-4</c:v>
                </c:pt>
                <c:pt idx="14">
                  <c:v>1.0083700963926863E-3</c:v>
                </c:pt>
                <c:pt idx="15">
                  <c:v>9.7535238383759959E-4</c:v>
                </c:pt>
              </c:numCache>
            </c:numRef>
          </c:val>
          <c:smooth val="0"/>
          <c:extLst xmlns:c15="http://schemas.microsoft.com/office/drawing/2012/chart">
            <c:ext xmlns:c16="http://schemas.microsoft.com/office/drawing/2014/chart" uri="{C3380CC4-5D6E-409C-BE32-E72D297353CC}">
              <c16:uniqueId val="{00000003-AA47-444E-9EE2-B0F7014BD011}"/>
            </c:ext>
          </c:extLst>
        </c:ser>
        <c:ser>
          <c:idx val="4"/>
          <c:order val="4"/>
          <c:tx>
            <c:strRef>
              <c:f>'12. R&amp;DExp'!$A$12</c:f>
              <c:strCache>
                <c:ptCount val="1"/>
                <c:pt idx="0">
                  <c:v>Rajasthan</c:v>
                </c:pt>
              </c:strCache>
            </c:strRef>
          </c:tx>
          <c:spPr>
            <a:ln w="28575" cap="rnd">
              <a:solidFill>
                <a:schemeClr val="accent5"/>
              </a:solidFill>
              <a:round/>
            </a:ln>
            <a:effectLst/>
          </c:spPr>
          <c:marker>
            <c:symbol val="none"/>
          </c:marker>
          <c:cat>
            <c:strRef>
              <c:f>'12. R&amp;DExp'!$B$7:$Q$7</c:f>
              <c:strCache>
                <c:ptCount val="1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strCache>
            </c:strRef>
          </c:cat>
          <c:val>
            <c:numRef>
              <c:f>'12. R&amp;DExp'!$B$12:$Q$12</c:f>
              <c:numCache>
                <c:formatCode>0.00%</c:formatCode>
                <c:ptCount val="16"/>
                <c:pt idx="0">
                  <c:v>4.8167260596482182E-4</c:v>
                </c:pt>
                <c:pt idx="1">
                  <c:v>4.8779986687437645E-4</c:v>
                </c:pt>
                <c:pt idx="2">
                  <c:v>4.5860330393361788E-4</c:v>
                </c:pt>
                <c:pt idx="3">
                  <c:v>4.2931340545886615E-4</c:v>
                </c:pt>
                <c:pt idx="4">
                  <c:v>8.1058549424889513E-4</c:v>
                </c:pt>
                <c:pt idx="5">
                  <c:v>8.1535147029079456E-4</c:v>
                </c:pt>
                <c:pt idx="6">
                  <c:v>4.3554525265916498E-4</c:v>
                </c:pt>
                <c:pt idx="7">
                  <c:v>4.1056950031550225E-4</c:v>
                </c:pt>
                <c:pt idx="8">
                  <c:v>4.8995794019266587E-4</c:v>
                </c:pt>
                <c:pt idx="11">
                  <c:v>7.9166551582881791E-4</c:v>
                </c:pt>
                <c:pt idx="12">
                  <c:v>8.0789038116958918E-4</c:v>
                </c:pt>
                <c:pt idx="13">
                  <c:v>7.6855458488797872E-4</c:v>
                </c:pt>
                <c:pt idx="14">
                  <c:v>9.3365310525352909E-4</c:v>
                </c:pt>
                <c:pt idx="15">
                  <c:v>1.0012442333519568E-3</c:v>
                </c:pt>
              </c:numCache>
            </c:numRef>
          </c:val>
          <c:smooth val="0"/>
          <c:extLst xmlns:c15="http://schemas.microsoft.com/office/drawing/2012/chart">
            <c:ext xmlns:c16="http://schemas.microsoft.com/office/drawing/2014/chart" uri="{C3380CC4-5D6E-409C-BE32-E72D297353CC}">
              <c16:uniqueId val="{00000004-AA47-444E-9EE2-B0F7014BD011}"/>
            </c:ext>
          </c:extLst>
        </c:ser>
        <c:dLbls>
          <c:showLegendKey val="0"/>
          <c:showVal val="0"/>
          <c:showCatName val="0"/>
          <c:showSerName val="0"/>
          <c:showPercent val="0"/>
          <c:showBubbleSize val="0"/>
        </c:dLbls>
        <c:smooth val="0"/>
        <c:axId val="1638080912"/>
        <c:axId val="1638085584"/>
        <c:extLst/>
      </c:lineChart>
      <c:catAx>
        <c:axId val="163808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8085584"/>
        <c:crosses val="autoZero"/>
        <c:auto val="1"/>
        <c:lblAlgn val="ctr"/>
        <c:lblOffset val="100"/>
        <c:noMultiLvlLbl val="0"/>
      </c:catAx>
      <c:valAx>
        <c:axId val="163808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 of total NSDP</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8080912"/>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'J1. 20yrsfoodsec'!$A$1</c:f>
          <c:strCache>
            <c:ptCount val="1"/>
            <c:pt idx="0">
              <c:v>J1. Change over time in BMI below normal &lt;18.5 (women ages 15-49)</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71544972320897E-2"/>
          <c:y val="0.125627883340033"/>
          <c:w val="0.90874872164968601"/>
          <c:h val="0.76781885310950804"/>
        </c:manualLayout>
      </c:layout>
      <c:barChart>
        <c:barDir val="col"/>
        <c:grouping val="clustered"/>
        <c:varyColors val="0"/>
        <c:ser>
          <c:idx val="0"/>
          <c:order val="0"/>
          <c:tx>
            <c:strRef>
              <c:f>'J1. 20yrsfoodsec'!$A$4</c:f>
              <c:strCache>
                <c:ptCount val="1"/>
                <c:pt idx="0">
                  <c:v>Andhra Pradesh</c:v>
                </c:pt>
              </c:strCache>
            </c:strRef>
          </c:tx>
          <c:spPr>
            <a:solidFill>
              <a:schemeClr val="accent1"/>
            </a:solidFill>
            <a:ln>
              <a:solidFill>
                <a:schemeClr val="accent1"/>
              </a:solidFill>
            </a:ln>
            <a:effectLst/>
          </c:spPr>
          <c:invertIfNegative val="0"/>
          <c:cat>
            <c:strRef>
              <c:f>'J1. 20yrsfoodsec'!$D$3</c:f>
              <c:strCache>
                <c:ptCount val="1"/>
                <c:pt idx="0">
                  <c:v>2005-2013</c:v>
                </c:pt>
              </c:strCache>
            </c:strRef>
          </c:cat>
          <c:val>
            <c:numRef>
              <c:f>'J1. 20yrsfoodsec'!$D$4</c:f>
              <c:numCache>
                <c:formatCode>General</c:formatCode>
                <c:ptCount val="1"/>
                <c:pt idx="0">
                  <c:v>-0.37611940298507468</c:v>
                </c:pt>
              </c:numCache>
            </c:numRef>
          </c:val>
          <c:extLst>
            <c:ext xmlns:c16="http://schemas.microsoft.com/office/drawing/2014/chart" uri="{C3380CC4-5D6E-409C-BE32-E72D297353CC}">
              <c16:uniqueId val="{00000000-B5EB-49CB-85D7-351149968A9F}"/>
            </c:ext>
          </c:extLst>
        </c:ser>
        <c:ser>
          <c:idx val="1"/>
          <c:order val="1"/>
          <c:tx>
            <c:strRef>
              <c:f>'J1. 20yrsfoodsec'!$A$5</c:f>
              <c:strCache>
                <c:ptCount val="1"/>
                <c:pt idx="0">
                  <c:v>Arunachal Pradesh</c:v>
                </c:pt>
              </c:strCache>
            </c:strRef>
          </c:tx>
          <c:spPr>
            <a:solidFill>
              <a:schemeClr val="accent2"/>
            </a:solidFill>
            <a:ln>
              <a:noFill/>
            </a:ln>
            <a:effectLst/>
          </c:spPr>
          <c:invertIfNegative val="0"/>
          <c:cat>
            <c:strRef>
              <c:f>'J1. 20yrsfoodsec'!$D$3</c:f>
              <c:strCache>
                <c:ptCount val="1"/>
                <c:pt idx="0">
                  <c:v>2005-2013</c:v>
                </c:pt>
              </c:strCache>
            </c:strRef>
          </c:cat>
          <c:val>
            <c:numRef>
              <c:f>'J1. 20yrsfoodsec'!$D$5</c:f>
            </c:numRef>
          </c:val>
          <c:extLst>
            <c:ext xmlns:c16="http://schemas.microsoft.com/office/drawing/2014/chart" uri="{C3380CC4-5D6E-409C-BE32-E72D297353CC}">
              <c16:uniqueId val="{00000001-B5EB-49CB-85D7-351149968A9F}"/>
            </c:ext>
          </c:extLst>
        </c:ser>
        <c:ser>
          <c:idx val="2"/>
          <c:order val="2"/>
          <c:tx>
            <c:strRef>
              <c:f>'J1. 20yrsfoodsec'!$A$6</c:f>
              <c:strCache>
                <c:ptCount val="1"/>
                <c:pt idx="0">
                  <c:v>Assam</c:v>
                </c:pt>
              </c:strCache>
            </c:strRef>
          </c:tx>
          <c:spPr>
            <a:solidFill>
              <a:schemeClr val="accent2"/>
            </a:solidFill>
            <a:ln>
              <a:solidFill>
                <a:schemeClr val="accent2"/>
              </a:solidFill>
            </a:ln>
            <a:effectLst/>
          </c:spPr>
          <c:invertIfNegative val="0"/>
          <c:cat>
            <c:strRef>
              <c:f>'J1. 20yrsfoodsec'!$D$3</c:f>
              <c:strCache>
                <c:ptCount val="1"/>
                <c:pt idx="0">
                  <c:v>2005-2013</c:v>
                </c:pt>
              </c:strCache>
            </c:strRef>
          </c:cat>
          <c:val>
            <c:numRef>
              <c:f>'J1. 20yrsfoodsec'!$D$6</c:f>
              <c:numCache>
                <c:formatCode>General</c:formatCode>
                <c:ptCount val="1"/>
                <c:pt idx="0">
                  <c:v>-0.4</c:v>
                </c:pt>
              </c:numCache>
            </c:numRef>
          </c:val>
          <c:extLst>
            <c:ext xmlns:c16="http://schemas.microsoft.com/office/drawing/2014/chart" uri="{C3380CC4-5D6E-409C-BE32-E72D297353CC}">
              <c16:uniqueId val="{00000002-B5EB-49CB-85D7-351149968A9F}"/>
            </c:ext>
          </c:extLst>
        </c:ser>
        <c:ser>
          <c:idx val="3"/>
          <c:order val="3"/>
          <c:tx>
            <c:strRef>
              <c:f>'J1. 20yrsfoodsec'!$A$7</c:f>
              <c:strCache>
                <c:ptCount val="1"/>
                <c:pt idx="0">
                  <c:v>Bihar</c:v>
                </c:pt>
              </c:strCache>
            </c:strRef>
          </c:tx>
          <c:spPr>
            <a:solidFill>
              <a:schemeClr val="accent3"/>
            </a:solidFill>
            <a:ln>
              <a:solidFill>
                <a:schemeClr val="accent3"/>
              </a:solidFill>
            </a:ln>
            <a:effectLst/>
          </c:spPr>
          <c:invertIfNegative val="0"/>
          <c:cat>
            <c:strRef>
              <c:f>'J1. 20yrsfoodsec'!$D$3</c:f>
              <c:strCache>
                <c:ptCount val="1"/>
                <c:pt idx="0">
                  <c:v>2005-2013</c:v>
                </c:pt>
              </c:strCache>
            </c:strRef>
          </c:cat>
          <c:val>
            <c:numRef>
              <c:f>'J1. 20yrsfoodsec'!$D$7</c:f>
              <c:numCache>
                <c:formatCode>General</c:formatCode>
                <c:ptCount val="1"/>
                <c:pt idx="0">
                  <c:v>-0.5609756097560975</c:v>
                </c:pt>
              </c:numCache>
            </c:numRef>
          </c:val>
          <c:extLst>
            <c:ext xmlns:c16="http://schemas.microsoft.com/office/drawing/2014/chart" uri="{C3380CC4-5D6E-409C-BE32-E72D297353CC}">
              <c16:uniqueId val="{00000003-B5EB-49CB-85D7-351149968A9F}"/>
            </c:ext>
          </c:extLst>
        </c:ser>
        <c:ser>
          <c:idx val="4"/>
          <c:order val="4"/>
          <c:tx>
            <c:strRef>
              <c:f>'J1. 20yrsfoodsec'!$A$8</c:f>
              <c:strCache>
                <c:ptCount val="1"/>
                <c:pt idx="0">
                  <c:v>Chhattisgarh</c:v>
                </c:pt>
              </c:strCache>
            </c:strRef>
          </c:tx>
          <c:spPr>
            <a:solidFill>
              <a:schemeClr val="accent5"/>
            </a:solidFill>
            <a:ln>
              <a:noFill/>
            </a:ln>
            <a:effectLst/>
          </c:spPr>
          <c:invertIfNegative val="0"/>
          <c:cat>
            <c:strRef>
              <c:f>'J1. 20yrsfoodsec'!$D$3</c:f>
              <c:strCache>
                <c:ptCount val="1"/>
                <c:pt idx="0">
                  <c:v>2005-2013</c:v>
                </c:pt>
              </c:strCache>
            </c:strRef>
          </c:cat>
          <c:val>
            <c:numRef>
              <c:f>'J1. 20yrsfoodsec'!$D$8</c:f>
            </c:numRef>
          </c:val>
          <c:extLst>
            <c:ext xmlns:c16="http://schemas.microsoft.com/office/drawing/2014/chart" uri="{C3380CC4-5D6E-409C-BE32-E72D297353CC}">
              <c16:uniqueId val="{00000004-B5EB-49CB-85D7-351149968A9F}"/>
            </c:ext>
          </c:extLst>
        </c:ser>
        <c:ser>
          <c:idx val="5"/>
          <c:order val="5"/>
          <c:tx>
            <c:strRef>
              <c:f>'J1. 20yrsfoodsec'!$A$9</c:f>
              <c:strCache>
                <c:ptCount val="1"/>
                <c:pt idx="0">
                  <c:v>Delhi</c:v>
                </c:pt>
              </c:strCache>
            </c:strRef>
          </c:tx>
          <c:spPr>
            <a:solidFill>
              <a:schemeClr val="accent6"/>
            </a:solidFill>
            <a:ln>
              <a:noFill/>
            </a:ln>
            <a:effectLst/>
          </c:spPr>
          <c:invertIfNegative val="0"/>
          <c:cat>
            <c:strRef>
              <c:f>'J1. 20yrsfoodsec'!$D$3</c:f>
              <c:strCache>
                <c:ptCount val="1"/>
                <c:pt idx="0">
                  <c:v>2005-2013</c:v>
                </c:pt>
              </c:strCache>
            </c:strRef>
          </c:cat>
          <c:val>
            <c:numRef>
              <c:f>'J1. 20yrsfoodsec'!$D$9</c:f>
            </c:numRef>
          </c:val>
          <c:extLst>
            <c:ext xmlns:c16="http://schemas.microsoft.com/office/drawing/2014/chart" uri="{C3380CC4-5D6E-409C-BE32-E72D297353CC}">
              <c16:uniqueId val="{00000005-B5EB-49CB-85D7-351149968A9F}"/>
            </c:ext>
          </c:extLst>
        </c:ser>
        <c:ser>
          <c:idx val="6"/>
          <c:order val="6"/>
          <c:tx>
            <c:strRef>
              <c:f>'J1. 20yrsfoodsec'!$A$10</c:f>
              <c:strCache>
                <c:ptCount val="1"/>
                <c:pt idx="0">
                  <c:v>Goa</c:v>
                </c:pt>
              </c:strCache>
            </c:strRef>
          </c:tx>
          <c:spPr>
            <a:solidFill>
              <a:schemeClr val="accent1">
                <a:lumMod val="60000"/>
              </a:schemeClr>
            </a:solidFill>
            <a:ln>
              <a:noFill/>
            </a:ln>
            <a:effectLst/>
          </c:spPr>
          <c:invertIfNegative val="0"/>
          <c:cat>
            <c:strRef>
              <c:f>'J1. 20yrsfoodsec'!$D$3</c:f>
              <c:strCache>
                <c:ptCount val="1"/>
                <c:pt idx="0">
                  <c:v>2005-2013</c:v>
                </c:pt>
              </c:strCache>
            </c:strRef>
          </c:cat>
          <c:val>
            <c:numRef>
              <c:f>'J1. 20yrsfoodsec'!$D$10</c:f>
            </c:numRef>
          </c:val>
          <c:extLst>
            <c:ext xmlns:c16="http://schemas.microsoft.com/office/drawing/2014/chart" uri="{C3380CC4-5D6E-409C-BE32-E72D297353CC}">
              <c16:uniqueId val="{00000006-B5EB-49CB-85D7-351149968A9F}"/>
            </c:ext>
          </c:extLst>
        </c:ser>
        <c:ser>
          <c:idx val="7"/>
          <c:order val="7"/>
          <c:tx>
            <c:strRef>
              <c:f>'J1. 20yrsfoodsec'!$A$11</c:f>
              <c:strCache>
                <c:ptCount val="1"/>
                <c:pt idx="0">
                  <c:v>Gujarat</c:v>
                </c:pt>
              </c:strCache>
            </c:strRef>
          </c:tx>
          <c:spPr>
            <a:solidFill>
              <a:schemeClr val="accent2">
                <a:lumMod val="60000"/>
              </a:schemeClr>
            </a:solidFill>
            <a:ln>
              <a:noFill/>
            </a:ln>
            <a:effectLst/>
          </c:spPr>
          <c:invertIfNegative val="0"/>
          <c:cat>
            <c:strRef>
              <c:f>'J1. 20yrsfoodsec'!$D$3</c:f>
              <c:strCache>
                <c:ptCount val="1"/>
                <c:pt idx="0">
                  <c:v>2005-2013</c:v>
                </c:pt>
              </c:strCache>
            </c:strRef>
          </c:cat>
          <c:val>
            <c:numRef>
              <c:f>'J1. 20yrsfoodsec'!$D$11</c:f>
            </c:numRef>
          </c:val>
          <c:extLst>
            <c:ext xmlns:c16="http://schemas.microsoft.com/office/drawing/2014/chart" uri="{C3380CC4-5D6E-409C-BE32-E72D297353CC}">
              <c16:uniqueId val="{00000007-B5EB-49CB-85D7-351149968A9F}"/>
            </c:ext>
          </c:extLst>
        </c:ser>
        <c:ser>
          <c:idx val="8"/>
          <c:order val="8"/>
          <c:tx>
            <c:strRef>
              <c:f>'J1. 20yrsfoodsec'!$A$12</c:f>
              <c:strCache>
                <c:ptCount val="1"/>
                <c:pt idx="0">
                  <c:v>Haryana</c:v>
                </c:pt>
              </c:strCache>
            </c:strRef>
          </c:tx>
          <c:spPr>
            <a:solidFill>
              <a:schemeClr val="accent3">
                <a:lumMod val="60000"/>
              </a:schemeClr>
            </a:solidFill>
            <a:ln>
              <a:noFill/>
            </a:ln>
            <a:effectLst/>
          </c:spPr>
          <c:invertIfNegative val="0"/>
          <c:cat>
            <c:strRef>
              <c:f>'J1. 20yrsfoodsec'!$D$3</c:f>
              <c:strCache>
                <c:ptCount val="1"/>
                <c:pt idx="0">
                  <c:v>2005-2013</c:v>
                </c:pt>
              </c:strCache>
            </c:strRef>
          </c:cat>
          <c:val>
            <c:numRef>
              <c:f>'J1. 20yrsfoodsec'!$D$12</c:f>
            </c:numRef>
          </c:val>
          <c:extLst>
            <c:ext xmlns:c16="http://schemas.microsoft.com/office/drawing/2014/chart" uri="{C3380CC4-5D6E-409C-BE32-E72D297353CC}">
              <c16:uniqueId val="{00000008-B5EB-49CB-85D7-351149968A9F}"/>
            </c:ext>
          </c:extLst>
        </c:ser>
        <c:ser>
          <c:idx val="9"/>
          <c:order val="9"/>
          <c:tx>
            <c:strRef>
              <c:f>'J1. 20yrsfoodsec'!$A$13</c:f>
              <c:strCache>
                <c:ptCount val="1"/>
                <c:pt idx="0">
                  <c:v>Himachal Pradesh</c:v>
                </c:pt>
              </c:strCache>
            </c:strRef>
          </c:tx>
          <c:spPr>
            <a:solidFill>
              <a:schemeClr val="accent4">
                <a:lumMod val="60000"/>
              </a:schemeClr>
            </a:solidFill>
            <a:ln>
              <a:noFill/>
            </a:ln>
            <a:effectLst/>
          </c:spPr>
          <c:invertIfNegative val="0"/>
          <c:cat>
            <c:strRef>
              <c:f>'J1. 20yrsfoodsec'!$D$3</c:f>
              <c:strCache>
                <c:ptCount val="1"/>
                <c:pt idx="0">
                  <c:v>2005-2013</c:v>
                </c:pt>
              </c:strCache>
            </c:strRef>
          </c:cat>
          <c:val>
            <c:numRef>
              <c:f>'J1. 20yrsfoodsec'!$D$13</c:f>
            </c:numRef>
          </c:val>
          <c:extLst>
            <c:ext xmlns:c16="http://schemas.microsoft.com/office/drawing/2014/chart" uri="{C3380CC4-5D6E-409C-BE32-E72D297353CC}">
              <c16:uniqueId val="{00000009-B5EB-49CB-85D7-351149968A9F}"/>
            </c:ext>
          </c:extLst>
        </c:ser>
        <c:ser>
          <c:idx val="10"/>
          <c:order val="10"/>
          <c:tx>
            <c:strRef>
              <c:f>'J1. 20yrsfoodsec'!$A$14</c:f>
              <c:strCache>
                <c:ptCount val="1"/>
                <c:pt idx="0">
                  <c:v>Jammu and Kashmir</c:v>
                </c:pt>
              </c:strCache>
            </c:strRef>
          </c:tx>
          <c:spPr>
            <a:solidFill>
              <a:schemeClr val="accent5">
                <a:lumMod val="60000"/>
              </a:schemeClr>
            </a:solidFill>
            <a:ln>
              <a:noFill/>
            </a:ln>
            <a:effectLst/>
          </c:spPr>
          <c:invertIfNegative val="0"/>
          <c:cat>
            <c:strRef>
              <c:f>'J1. 20yrsfoodsec'!$D$3</c:f>
              <c:strCache>
                <c:ptCount val="1"/>
                <c:pt idx="0">
                  <c:v>2005-2013</c:v>
                </c:pt>
              </c:strCache>
            </c:strRef>
          </c:cat>
          <c:val>
            <c:numRef>
              <c:f>'J1. 20yrsfoodsec'!$D$14</c:f>
            </c:numRef>
          </c:val>
          <c:extLst>
            <c:ext xmlns:c16="http://schemas.microsoft.com/office/drawing/2014/chart" uri="{C3380CC4-5D6E-409C-BE32-E72D297353CC}">
              <c16:uniqueId val="{0000000A-B5EB-49CB-85D7-351149968A9F}"/>
            </c:ext>
          </c:extLst>
        </c:ser>
        <c:ser>
          <c:idx val="11"/>
          <c:order val="11"/>
          <c:tx>
            <c:strRef>
              <c:f>'J1. 20yrsfoodsec'!$A$15</c:f>
              <c:strCache>
                <c:ptCount val="1"/>
                <c:pt idx="0">
                  <c:v>Jharkhand</c:v>
                </c:pt>
              </c:strCache>
            </c:strRef>
          </c:tx>
          <c:spPr>
            <a:solidFill>
              <a:schemeClr val="accent6">
                <a:lumMod val="60000"/>
              </a:schemeClr>
            </a:solidFill>
            <a:ln>
              <a:noFill/>
            </a:ln>
            <a:effectLst/>
          </c:spPr>
          <c:invertIfNegative val="0"/>
          <c:cat>
            <c:strRef>
              <c:f>'J1. 20yrsfoodsec'!$D$3</c:f>
              <c:strCache>
                <c:ptCount val="1"/>
                <c:pt idx="0">
                  <c:v>2005-2013</c:v>
                </c:pt>
              </c:strCache>
            </c:strRef>
          </c:cat>
          <c:val>
            <c:numRef>
              <c:f>'J1. 20yrsfoodsec'!$D$15</c:f>
            </c:numRef>
          </c:val>
          <c:extLst>
            <c:ext xmlns:c16="http://schemas.microsoft.com/office/drawing/2014/chart" uri="{C3380CC4-5D6E-409C-BE32-E72D297353CC}">
              <c16:uniqueId val="{0000000B-B5EB-49CB-85D7-351149968A9F}"/>
            </c:ext>
          </c:extLst>
        </c:ser>
        <c:ser>
          <c:idx val="12"/>
          <c:order val="12"/>
          <c:tx>
            <c:strRef>
              <c:f>'J1. 20yrsfoodsec'!$A$16</c:f>
              <c:strCache>
                <c:ptCount val="1"/>
                <c:pt idx="0">
                  <c:v>Karnataka</c:v>
                </c:pt>
              </c:strCache>
            </c:strRef>
          </c:tx>
          <c:spPr>
            <a:solidFill>
              <a:schemeClr val="accent1">
                <a:lumMod val="80000"/>
                <a:lumOff val="20000"/>
              </a:schemeClr>
            </a:solidFill>
            <a:ln>
              <a:noFill/>
            </a:ln>
            <a:effectLst/>
          </c:spPr>
          <c:invertIfNegative val="0"/>
          <c:cat>
            <c:strRef>
              <c:f>'J1. 20yrsfoodsec'!$D$3</c:f>
              <c:strCache>
                <c:ptCount val="1"/>
                <c:pt idx="0">
                  <c:v>2005-2013</c:v>
                </c:pt>
              </c:strCache>
            </c:strRef>
          </c:cat>
          <c:val>
            <c:numRef>
              <c:f>'J1. 20yrsfoodsec'!$D$16</c:f>
            </c:numRef>
          </c:val>
          <c:extLst>
            <c:ext xmlns:c16="http://schemas.microsoft.com/office/drawing/2014/chart" uri="{C3380CC4-5D6E-409C-BE32-E72D297353CC}">
              <c16:uniqueId val="{0000000C-B5EB-49CB-85D7-351149968A9F}"/>
            </c:ext>
          </c:extLst>
        </c:ser>
        <c:ser>
          <c:idx val="13"/>
          <c:order val="13"/>
          <c:tx>
            <c:strRef>
              <c:f>'J1. 20yrsfoodsec'!$A$17</c:f>
              <c:strCache>
                <c:ptCount val="1"/>
                <c:pt idx="0">
                  <c:v>Kerala</c:v>
                </c:pt>
              </c:strCache>
            </c:strRef>
          </c:tx>
          <c:spPr>
            <a:solidFill>
              <a:schemeClr val="accent4"/>
            </a:solidFill>
            <a:ln>
              <a:solidFill>
                <a:schemeClr val="accent4"/>
              </a:solidFill>
            </a:ln>
            <a:effectLst/>
          </c:spPr>
          <c:invertIfNegative val="0"/>
          <c:cat>
            <c:strRef>
              <c:f>'J1. 20yrsfoodsec'!$D$3</c:f>
              <c:strCache>
                <c:ptCount val="1"/>
                <c:pt idx="0">
                  <c:v>2005-2013</c:v>
                </c:pt>
              </c:strCache>
            </c:strRef>
          </c:cat>
          <c:val>
            <c:numRef>
              <c:f>'J1. 20yrsfoodsec'!$D$17</c:f>
              <c:numCache>
                <c:formatCode>General</c:formatCode>
                <c:ptCount val="1"/>
                <c:pt idx="0">
                  <c:v>-0.23333333333333328</c:v>
                </c:pt>
              </c:numCache>
            </c:numRef>
          </c:val>
          <c:extLst>
            <c:ext xmlns:c16="http://schemas.microsoft.com/office/drawing/2014/chart" uri="{C3380CC4-5D6E-409C-BE32-E72D297353CC}">
              <c16:uniqueId val="{0000000D-B5EB-49CB-85D7-351149968A9F}"/>
            </c:ext>
          </c:extLst>
        </c:ser>
        <c:ser>
          <c:idx val="14"/>
          <c:order val="14"/>
          <c:tx>
            <c:strRef>
              <c:f>'J1. 20yrsfoodsec'!$A$18</c:f>
              <c:strCache>
                <c:ptCount val="1"/>
                <c:pt idx="0">
                  <c:v>Madhya Pradesh</c:v>
                </c:pt>
              </c:strCache>
            </c:strRef>
          </c:tx>
          <c:spPr>
            <a:solidFill>
              <a:schemeClr val="accent3">
                <a:lumMod val="80000"/>
                <a:lumOff val="20000"/>
              </a:schemeClr>
            </a:solidFill>
            <a:ln>
              <a:noFill/>
            </a:ln>
            <a:effectLst/>
          </c:spPr>
          <c:invertIfNegative val="0"/>
          <c:cat>
            <c:strRef>
              <c:f>'J1. 20yrsfoodsec'!$D$3</c:f>
              <c:strCache>
                <c:ptCount val="1"/>
                <c:pt idx="0">
                  <c:v>2005-2013</c:v>
                </c:pt>
              </c:strCache>
            </c:strRef>
          </c:cat>
          <c:val>
            <c:numRef>
              <c:f>'J1. 20yrsfoodsec'!$D$18</c:f>
            </c:numRef>
          </c:val>
          <c:extLst>
            <c:ext xmlns:c16="http://schemas.microsoft.com/office/drawing/2014/chart" uri="{C3380CC4-5D6E-409C-BE32-E72D297353CC}">
              <c16:uniqueId val="{0000000E-B5EB-49CB-85D7-351149968A9F}"/>
            </c:ext>
          </c:extLst>
        </c:ser>
        <c:ser>
          <c:idx val="15"/>
          <c:order val="15"/>
          <c:tx>
            <c:strRef>
              <c:f>'J1. 20yrsfoodsec'!$A$19</c:f>
              <c:strCache>
                <c:ptCount val="1"/>
                <c:pt idx="0">
                  <c:v>Maharashtra</c:v>
                </c:pt>
              </c:strCache>
            </c:strRef>
          </c:tx>
          <c:spPr>
            <a:solidFill>
              <a:schemeClr val="accent4">
                <a:lumMod val="80000"/>
                <a:lumOff val="20000"/>
              </a:schemeClr>
            </a:solidFill>
            <a:ln>
              <a:noFill/>
            </a:ln>
            <a:effectLst/>
          </c:spPr>
          <c:invertIfNegative val="0"/>
          <c:cat>
            <c:strRef>
              <c:f>'J1. 20yrsfoodsec'!$D$3</c:f>
              <c:strCache>
                <c:ptCount val="1"/>
                <c:pt idx="0">
                  <c:v>2005-2013</c:v>
                </c:pt>
              </c:strCache>
            </c:strRef>
          </c:cat>
          <c:val>
            <c:numRef>
              <c:f>'J1. 20yrsfoodsec'!$D$19</c:f>
            </c:numRef>
          </c:val>
          <c:extLst>
            <c:ext xmlns:c16="http://schemas.microsoft.com/office/drawing/2014/chart" uri="{C3380CC4-5D6E-409C-BE32-E72D297353CC}">
              <c16:uniqueId val="{0000000F-B5EB-49CB-85D7-351149968A9F}"/>
            </c:ext>
          </c:extLst>
        </c:ser>
        <c:ser>
          <c:idx val="16"/>
          <c:order val="16"/>
          <c:tx>
            <c:strRef>
              <c:f>'J1. 20yrsfoodsec'!$A$20</c:f>
              <c:strCache>
                <c:ptCount val="1"/>
                <c:pt idx="0">
                  <c:v>Manipur</c:v>
                </c:pt>
              </c:strCache>
            </c:strRef>
          </c:tx>
          <c:spPr>
            <a:solidFill>
              <a:schemeClr val="accent5">
                <a:lumMod val="80000"/>
                <a:lumOff val="20000"/>
              </a:schemeClr>
            </a:solidFill>
            <a:ln>
              <a:noFill/>
            </a:ln>
            <a:effectLst/>
          </c:spPr>
          <c:invertIfNegative val="0"/>
          <c:cat>
            <c:strRef>
              <c:f>'J1. 20yrsfoodsec'!$D$3</c:f>
              <c:strCache>
                <c:ptCount val="1"/>
                <c:pt idx="0">
                  <c:v>2005-2013</c:v>
                </c:pt>
              </c:strCache>
            </c:strRef>
          </c:cat>
          <c:val>
            <c:numRef>
              <c:f>'J1. 20yrsfoodsec'!$D$20</c:f>
            </c:numRef>
          </c:val>
          <c:extLst>
            <c:ext xmlns:c16="http://schemas.microsoft.com/office/drawing/2014/chart" uri="{C3380CC4-5D6E-409C-BE32-E72D297353CC}">
              <c16:uniqueId val="{00000010-B5EB-49CB-85D7-351149968A9F}"/>
            </c:ext>
          </c:extLst>
        </c:ser>
        <c:ser>
          <c:idx val="17"/>
          <c:order val="17"/>
          <c:tx>
            <c:strRef>
              <c:f>'J1. 20yrsfoodsec'!$A$21</c:f>
              <c:strCache>
                <c:ptCount val="1"/>
                <c:pt idx="0">
                  <c:v>Meghalaya</c:v>
                </c:pt>
              </c:strCache>
            </c:strRef>
          </c:tx>
          <c:spPr>
            <a:solidFill>
              <a:schemeClr val="accent6">
                <a:lumMod val="80000"/>
                <a:lumOff val="20000"/>
              </a:schemeClr>
            </a:solidFill>
            <a:ln>
              <a:noFill/>
            </a:ln>
            <a:effectLst/>
          </c:spPr>
          <c:invertIfNegative val="0"/>
          <c:cat>
            <c:strRef>
              <c:f>'J1. 20yrsfoodsec'!$D$3</c:f>
              <c:strCache>
                <c:ptCount val="1"/>
                <c:pt idx="0">
                  <c:v>2005-2013</c:v>
                </c:pt>
              </c:strCache>
            </c:strRef>
          </c:cat>
          <c:val>
            <c:numRef>
              <c:f>'J1. 20yrsfoodsec'!$D$21</c:f>
            </c:numRef>
          </c:val>
          <c:extLst>
            <c:ext xmlns:c16="http://schemas.microsoft.com/office/drawing/2014/chart" uri="{C3380CC4-5D6E-409C-BE32-E72D297353CC}">
              <c16:uniqueId val="{00000011-B5EB-49CB-85D7-351149968A9F}"/>
            </c:ext>
          </c:extLst>
        </c:ser>
        <c:ser>
          <c:idx val="18"/>
          <c:order val="18"/>
          <c:tx>
            <c:strRef>
              <c:f>'J1. 20yrsfoodsec'!$A$22</c:f>
              <c:strCache>
                <c:ptCount val="1"/>
                <c:pt idx="0">
                  <c:v>Mizoram</c:v>
                </c:pt>
              </c:strCache>
            </c:strRef>
          </c:tx>
          <c:spPr>
            <a:solidFill>
              <a:schemeClr val="accent1">
                <a:lumMod val="80000"/>
              </a:schemeClr>
            </a:solidFill>
            <a:ln>
              <a:noFill/>
            </a:ln>
            <a:effectLst/>
          </c:spPr>
          <c:invertIfNegative val="0"/>
          <c:cat>
            <c:strRef>
              <c:f>'J1. 20yrsfoodsec'!$D$3</c:f>
              <c:strCache>
                <c:ptCount val="1"/>
                <c:pt idx="0">
                  <c:v>2005-2013</c:v>
                </c:pt>
              </c:strCache>
            </c:strRef>
          </c:cat>
          <c:val>
            <c:numRef>
              <c:f>'J1. 20yrsfoodsec'!$D$22</c:f>
            </c:numRef>
          </c:val>
          <c:extLst>
            <c:ext xmlns:c16="http://schemas.microsoft.com/office/drawing/2014/chart" uri="{C3380CC4-5D6E-409C-BE32-E72D297353CC}">
              <c16:uniqueId val="{00000012-B5EB-49CB-85D7-351149968A9F}"/>
            </c:ext>
          </c:extLst>
        </c:ser>
        <c:ser>
          <c:idx val="19"/>
          <c:order val="19"/>
          <c:tx>
            <c:strRef>
              <c:f>'J1. 20yrsfoodsec'!$A$23</c:f>
              <c:strCache>
                <c:ptCount val="1"/>
                <c:pt idx="0">
                  <c:v>Nagaland</c:v>
                </c:pt>
              </c:strCache>
            </c:strRef>
          </c:tx>
          <c:spPr>
            <a:solidFill>
              <a:schemeClr val="accent2">
                <a:lumMod val="80000"/>
              </a:schemeClr>
            </a:solidFill>
            <a:ln>
              <a:noFill/>
            </a:ln>
            <a:effectLst/>
          </c:spPr>
          <c:invertIfNegative val="0"/>
          <c:cat>
            <c:strRef>
              <c:f>'J1. 20yrsfoodsec'!$D$3</c:f>
              <c:strCache>
                <c:ptCount val="1"/>
                <c:pt idx="0">
                  <c:v>2005-2013</c:v>
                </c:pt>
              </c:strCache>
            </c:strRef>
          </c:cat>
          <c:val>
            <c:numRef>
              <c:f>'J1. 20yrsfoodsec'!$D$23</c:f>
            </c:numRef>
          </c:val>
          <c:extLst>
            <c:ext xmlns:c16="http://schemas.microsoft.com/office/drawing/2014/chart" uri="{C3380CC4-5D6E-409C-BE32-E72D297353CC}">
              <c16:uniqueId val="{00000013-B5EB-49CB-85D7-351149968A9F}"/>
            </c:ext>
          </c:extLst>
        </c:ser>
        <c:ser>
          <c:idx val="20"/>
          <c:order val="20"/>
          <c:tx>
            <c:strRef>
              <c:f>'J1. 20yrsfoodsec'!$A$24</c:f>
              <c:strCache>
                <c:ptCount val="1"/>
                <c:pt idx="0">
                  <c:v>Odisha</c:v>
                </c:pt>
              </c:strCache>
            </c:strRef>
          </c:tx>
          <c:spPr>
            <a:solidFill>
              <a:schemeClr val="accent3">
                <a:lumMod val="80000"/>
              </a:schemeClr>
            </a:solidFill>
            <a:ln>
              <a:noFill/>
            </a:ln>
            <a:effectLst/>
          </c:spPr>
          <c:invertIfNegative val="0"/>
          <c:cat>
            <c:strRef>
              <c:f>'J1. 20yrsfoodsec'!$D$3</c:f>
              <c:strCache>
                <c:ptCount val="1"/>
                <c:pt idx="0">
                  <c:v>2005-2013</c:v>
                </c:pt>
              </c:strCache>
            </c:strRef>
          </c:cat>
          <c:val>
            <c:numRef>
              <c:f>'J1. 20yrsfoodsec'!$D$24</c:f>
            </c:numRef>
          </c:val>
          <c:extLst>
            <c:ext xmlns:c16="http://schemas.microsoft.com/office/drawing/2014/chart" uri="{C3380CC4-5D6E-409C-BE32-E72D297353CC}">
              <c16:uniqueId val="{00000014-B5EB-49CB-85D7-351149968A9F}"/>
            </c:ext>
          </c:extLst>
        </c:ser>
        <c:ser>
          <c:idx val="21"/>
          <c:order val="21"/>
          <c:tx>
            <c:strRef>
              <c:f>'J1. 20yrsfoodsec'!$A$25</c:f>
              <c:strCache>
                <c:ptCount val="1"/>
                <c:pt idx="0">
                  <c:v>Punjab</c:v>
                </c:pt>
              </c:strCache>
            </c:strRef>
          </c:tx>
          <c:spPr>
            <a:solidFill>
              <a:schemeClr val="accent4">
                <a:lumMod val="80000"/>
              </a:schemeClr>
            </a:solidFill>
            <a:ln>
              <a:noFill/>
            </a:ln>
            <a:effectLst/>
          </c:spPr>
          <c:invertIfNegative val="0"/>
          <c:cat>
            <c:strRef>
              <c:f>'J1. 20yrsfoodsec'!$D$3</c:f>
              <c:strCache>
                <c:ptCount val="1"/>
                <c:pt idx="0">
                  <c:v>2005-2013</c:v>
                </c:pt>
              </c:strCache>
            </c:strRef>
          </c:cat>
          <c:val>
            <c:numRef>
              <c:f>'J1. 20yrsfoodsec'!$D$25</c:f>
            </c:numRef>
          </c:val>
          <c:extLst>
            <c:ext xmlns:c16="http://schemas.microsoft.com/office/drawing/2014/chart" uri="{C3380CC4-5D6E-409C-BE32-E72D297353CC}">
              <c16:uniqueId val="{00000015-B5EB-49CB-85D7-351149968A9F}"/>
            </c:ext>
          </c:extLst>
        </c:ser>
        <c:ser>
          <c:idx val="22"/>
          <c:order val="22"/>
          <c:tx>
            <c:strRef>
              <c:f>'J1. 20yrsfoodsec'!$A$26</c:f>
              <c:strCache>
                <c:ptCount val="1"/>
                <c:pt idx="0">
                  <c:v>Rajasthan</c:v>
                </c:pt>
              </c:strCache>
            </c:strRef>
          </c:tx>
          <c:spPr>
            <a:solidFill>
              <a:schemeClr val="accent5"/>
            </a:solidFill>
            <a:ln>
              <a:solidFill>
                <a:schemeClr val="accent5"/>
              </a:solidFill>
            </a:ln>
            <a:effectLst/>
          </c:spPr>
          <c:invertIfNegative val="0"/>
          <c:cat>
            <c:strRef>
              <c:f>'J1. 20yrsfoodsec'!$D$3</c:f>
              <c:strCache>
                <c:ptCount val="1"/>
                <c:pt idx="0">
                  <c:v>2005-2013</c:v>
                </c:pt>
              </c:strCache>
            </c:strRef>
          </c:cat>
          <c:val>
            <c:numRef>
              <c:f>'J1. 20yrsfoodsec'!$D$26</c:f>
              <c:numCache>
                <c:formatCode>General</c:formatCode>
                <c:ptCount val="1"/>
                <c:pt idx="0">
                  <c:v>-0.23433242506811991</c:v>
                </c:pt>
              </c:numCache>
            </c:numRef>
          </c:val>
          <c:extLst>
            <c:ext xmlns:c16="http://schemas.microsoft.com/office/drawing/2014/chart" uri="{C3380CC4-5D6E-409C-BE32-E72D297353CC}">
              <c16:uniqueId val="{00000016-B5EB-49CB-85D7-351149968A9F}"/>
            </c:ext>
          </c:extLst>
        </c:ser>
        <c:dLbls>
          <c:showLegendKey val="0"/>
          <c:showVal val="0"/>
          <c:showCatName val="0"/>
          <c:showSerName val="0"/>
          <c:showPercent val="0"/>
          <c:showBubbleSize val="0"/>
        </c:dLbls>
        <c:gapWidth val="219"/>
        <c:overlap val="-27"/>
        <c:axId val="1630793792"/>
        <c:axId val="1630798512"/>
      </c:barChart>
      <c:catAx>
        <c:axId val="16307937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0798512"/>
        <c:crosses val="autoZero"/>
        <c:auto val="1"/>
        <c:lblAlgn val="ctr"/>
        <c:lblOffset val="100"/>
        <c:noMultiLvlLbl val="0"/>
      </c:catAx>
      <c:valAx>
        <c:axId val="1630798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Percentage change</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0793792"/>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'B4. GenderInequality'!$A$165</c:f>
          <c:strCache>
            <c:ptCount val="1"/>
            <c:pt idx="0">
              <c:v>B4. Empowerment: Women Members of Legislative Assembly (MLA) (%,most recent year, 2010-14)</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005965155206295E-2"/>
          <c:y val="0.12706777945060099"/>
          <c:w val="0.89891430146680096"/>
          <c:h val="0.774433876326862"/>
        </c:manualLayout>
      </c:layout>
      <c:barChart>
        <c:barDir val="col"/>
        <c:grouping val="clustered"/>
        <c:varyColors val="0"/>
        <c:ser>
          <c:idx val="0"/>
          <c:order val="0"/>
          <c:tx>
            <c:strRef>
              <c:f>'B4. GenderInequality'!$A$168</c:f>
              <c:strCache>
                <c:ptCount val="1"/>
                <c:pt idx="0">
                  <c:v>Andhra Pradesh (2014)</c:v>
                </c:pt>
              </c:strCache>
            </c:strRef>
          </c:tx>
          <c:spPr>
            <a:solidFill>
              <a:schemeClr val="accent1"/>
            </a:solidFill>
            <a:ln>
              <a:noFill/>
            </a:ln>
            <a:effectLst/>
          </c:spPr>
          <c:invertIfNegative val="0"/>
          <c:cat>
            <c:strRef>
              <c:f>'B4. GenderInequality'!$B$167</c:f>
              <c:strCache>
                <c:ptCount val="1"/>
                <c:pt idx="0">
                  <c:v>Most recent year</c:v>
                </c:pt>
              </c:strCache>
            </c:strRef>
          </c:cat>
          <c:val>
            <c:numRef>
              <c:f>'B4. GenderInequality'!$B$168</c:f>
              <c:numCache>
                <c:formatCode>0%</c:formatCode>
                <c:ptCount val="1"/>
                <c:pt idx="0">
                  <c:v>0.11</c:v>
                </c:pt>
              </c:numCache>
            </c:numRef>
          </c:val>
          <c:extLst>
            <c:ext xmlns:c16="http://schemas.microsoft.com/office/drawing/2014/chart" uri="{C3380CC4-5D6E-409C-BE32-E72D297353CC}">
              <c16:uniqueId val="{00000000-1004-48D7-B4C5-006F32CC3330}"/>
            </c:ext>
          </c:extLst>
        </c:ser>
        <c:ser>
          <c:idx val="1"/>
          <c:order val="1"/>
          <c:tx>
            <c:strRef>
              <c:f>'B4. GenderInequality'!$A$169</c:f>
              <c:strCache>
                <c:ptCount val="1"/>
                <c:pt idx="0">
                  <c:v>Assam (2011)</c:v>
                </c:pt>
              </c:strCache>
            </c:strRef>
          </c:tx>
          <c:spPr>
            <a:solidFill>
              <a:schemeClr val="accent2"/>
            </a:solidFill>
            <a:ln>
              <a:noFill/>
            </a:ln>
            <a:effectLst/>
          </c:spPr>
          <c:invertIfNegative val="0"/>
          <c:cat>
            <c:strRef>
              <c:f>'B4. GenderInequality'!$B$167</c:f>
              <c:strCache>
                <c:ptCount val="1"/>
                <c:pt idx="0">
                  <c:v>Most recent year</c:v>
                </c:pt>
              </c:strCache>
            </c:strRef>
          </c:cat>
          <c:val>
            <c:numRef>
              <c:f>'B4. GenderInequality'!$B$169</c:f>
              <c:numCache>
                <c:formatCode>0%</c:formatCode>
                <c:ptCount val="1"/>
                <c:pt idx="0">
                  <c:v>0.1</c:v>
                </c:pt>
              </c:numCache>
            </c:numRef>
          </c:val>
          <c:extLst>
            <c:ext xmlns:c16="http://schemas.microsoft.com/office/drawing/2014/chart" uri="{C3380CC4-5D6E-409C-BE32-E72D297353CC}">
              <c16:uniqueId val="{00000001-1004-48D7-B4C5-006F32CC3330}"/>
            </c:ext>
          </c:extLst>
        </c:ser>
        <c:ser>
          <c:idx val="2"/>
          <c:order val="2"/>
          <c:tx>
            <c:strRef>
              <c:f>'B4. GenderInequality'!$A$170</c:f>
              <c:strCache>
                <c:ptCount val="1"/>
                <c:pt idx="0">
                  <c:v>Bihar (2010)</c:v>
                </c:pt>
              </c:strCache>
            </c:strRef>
          </c:tx>
          <c:spPr>
            <a:solidFill>
              <a:schemeClr val="accent3"/>
            </a:solidFill>
            <a:ln>
              <a:noFill/>
            </a:ln>
            <a:effectLst/>
          </c:spPr>
          <c:invertIfNegative val="0"/>
          <c:cat>
            <c:strRef>
              <c:f>'B4. GenderInequality'!$B$167</c:f>
              <c:strCache>
                <c:ptCount val="1"/>
                <c:pt idx="0">
                  <c:v>Most recent year</c:v>
                </c:pt>
              </c:strCache>
            </c:strRef>
          </c:cat>
          <c:val>
            <c:numRef>
              <c:f>'B4. GenderInequality'!$B$170</c:f>
              <c:numCache>
                <c:formatCode>0%</c:formatCode>
                <c:ptCount val="1"/>
                <c:pt idx="0">
                  <c:v>0.1</c:v>
                </c:pt>
              </c:numCache>
            </c:numRef>
          </c:val>
          <c:extLst>
            <c:ext xmlns:c16="http://schemas.microsoft.com/office/drawing/2014/chart" uri="{C3380CC4-5D6E-409C-BE32-E72D297353CC}">
              <c16:uniqueId val="{00000002-1004-48D7-B4C5-006F32CC3330}"/>
            </c:ext>
          </c:extLst>
        </c:ser>
        <c:ser>
          <c:idx val="3"/>
          <c:order val="3"/>
          <c:tx>
            <c:strRef>
              <c:f>'B4. GenderInequality'!$A$171</c:f>
              <c:strCache>
                <c:ptCount val="1"/>
                <c:pt idx="0">
                  <c:v>Kerala (2011)</c:v>
                </c:pt>
              </c:strCache>
            </c:strRef>
          </c:tx>
          <c:spPr>
            <a:solidFill>
              <a:schemeClr val="accent4"/>
            </a:solidFill>
            <a:ln>
              <a:noFill/>
            </a:ln>
            <a:effectLst/>
          </c:spPr>
          <c:invertIfNegative val="0"/>
          <c:cat>
            <c:strRef>
              <c:f>'B4. GenderInequality'!$B$167</c:f>
              <c:strCache>
                <c:ptCount val="1"/>
                <c:pt idx="0">
                  <c:v>Most recent year</c:v>
                </c:pt>
              </c:strCache>
            </c:strRef>
          </c:cat>
          <c:val>
            <c:numRef>
              <c:f>'B4. GenderInequality'!$B$171</c:f>
              <c:numCache>
                <c:formatCode>0%</c:formatCode>
                <c:ptCount val="1"/>
                <c:pt idx="0">
                  <c:v>0.05</c:v>
                </c:pt>
              </c:numCache>
            </c:numRef>
          </c:val>
          <c:extLst>
            <c:ext xmlns:c16="http://schemas.microsoft.com/office/drawing/2014/chart" uri="{C3380CC4-5D6E-409C-BE32-E72D297353CC}">
              <c16:uniqueId val="{00000003-1004-48D7-B4C5-006F32CC3330}"/>
            </c:ext>
          </c:extLst>
        </c:ser>
        <c:ser>
          <c:idx val="4"/>
          <c:order val="4"/>
          <c:tx>
            <c:strRef>
              <c:f>'B4. GenderInequality'!$A$172</c:f>
              <c:strCache>
                <c:ptCount val="1"/>
                <c:pt idx="0">
                  <c:v>Rajasthan (2013)</c:v>
                </c:pt>
              </c:strCache>
            </c:strRef>
          </c:tx>
          <c:spPr>
            <a:solidFill>
              <a:schemeClr val="accent5"/>
            </a:solidFill>
            <a:ln>
              <a:noFill/>
            </a:ln>
            <a:effectLst/>
          </c:spPr>
          <c:invertIfNegative val="0"/>
          <c:cat>
            <c:strRef>
              <c:f>'B4. GenderInequality'!$B$167</c:f>
              <c:strCache>
                <c:ptCount val="1"/>
                <c:pt idx="0">
                  <c:v>Most recent year</c:v>
                </c:pt>
              </c:strCache>
            </c:strRef>
          </c:cat>
          <c:val>
            <c:numRef>
              <c:f>'B4. GenderInequality'!$B$172</c:f>
              <c:numCache>
                <c:formatCode>0%</c:formatCode>
                <c:ptCount val="1"/>
                <c:pt idx="0">
                  <c:v>0.14000000000000001</c:v>
                </c:pt>
              </c:numCache>
            </c:numRef>
          </c:val>
          <c:extLst>
            <c:ext xmlns:c16="http://schemas.microsoft.com/office/drawing/2014/chart" uri="{C3380CC4-5D6E-409C-BE32-E72D297353CC}">
              <c16:uniqueId val="{00000004-1004-48D7-B4C5-006F32CC3330}"/>
            </c:ext>
          </c:extLst>
        </c:ser>
        <c:dLbls>
          <c:showLegendKey val="0"/>
          <c:showVal val="0"/>
          <c:showCatName val="0"/>
          <c:showSerName val="0"/>
          <c:showPercent val="0"/>
          <c:showBubbleSize val="0"/>
        </c:dLbls>
        <c:gapWidth val="219"/>
        <c:overlap val="-27"/>
        <c:axId val="1577901536"/>
        <c:axId val="1577909408"/>
      </c:barChart>
      <c:catAx>
        <c:axId val="1577901536"/>
        <c:scaling>
          <c:orientation val="minMax"/>
        </c:scaling>
        <c:delete val="1"/>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State's most recent available year</a:t>
                </a:r>
              </a:p>
            </c:rich>
          </c:tx>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1577909408"/>
        <c:crosses val="autoZero"/>
        <c:auto val="1"/>
        <c:lblAlgn val="ctr"/>
        <c:lblOffset val="100"/>
        <c:noMultiLvlLbl val="0"/>
      </c:catAx>
      <c:valAx>
        <c:axId val="1577909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7790153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'J2. 20yrsSlum'!$A$6</c:f>
          <c:strCache>
            <c:ptCount val="1"/>
            <c:pt idx="0">
              <c:v>J2. 10 year change in slum population (2001-2011)</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839890197211603E-2"/>
          <c:y val="0.112441186571171"/>
          <c:w val="0.89001332081196205"/>
          <c:h val="0.81497596856960697"/>
        </c:manualLayout>
      </c:layout>
      <c:barChart>
        <c:barDir val="col"/>
        <c:grouping val="clustered"/>
        <c:varyColors val="0"/>
        <c:ser>
          <c:idx val="0"/>
          <c:order val="0"/>
          <c:tx>
            <c:strRef>
              <c:f>'J2. 20yrsSlum'!$A$9</c:f>
              <c:strCache>
                <c:ptCount val="1"/>
                <c:pt idx="0">
                  <c:v>Andhra Pradesh</c:v>
                </c:pt>
              </c:strCache>
            </c:strRef>
          </c:tx>
          <c:spPr>
            <a:solidFill>
              <a:schemeClr val="accent1"/>
            </a:solidFill>
            <a:ln>
              <a:noFill/>
            </a:ln>
            <a:effectLst/>
          </c:spPr>
          <c:invertIfNegative val="0"/>
          <c:val>
            <c:numRef>
              <c:f>'J2. 20yrsSlum'!$D$9</c:f>
              <c:numCache>
                <c:formatCode>General</c:formatCode>
                <c:ptCount val="1"/>
                <c:pt idx="0">
                  <c:v>0.97832509139155976</c:v>
                </c:pt>
              </c:numCache>
            </c:numRef>
          </c:val>
          <c:extLst>
            <c:ext xmlns:c16="http://schemas.microsoft.com/office/drawing/2014/chart" uri="{C3380CC4-5D6E-409C-BE32-E72D297353CC}">
              <c16:uniqueId val="{00000000-3451-41C0-972C-0256D7B64FED}"/>
            </c:ext>
          </c:extLst>
        </c:ser>
        <c:ser>
          <c:idx val="1"/>
          <c:order val="1"/>
          <c:tx>
            <c:strRef>
              <c:f>'J2. 20yrsSlum'!$A$10</c:f>
              <c:strCache>
                <c:ptCount val="1"/>
                <c:pt idx="0">
                  <c:v>Assam</c:v>
                </c:pt>
              </c:strCache>
            </c:strRef>
          </c:tx>
          <c:spPr>
            <a:solidFill>
              <a:schemeClr val="accent2"/>
            </a:solidFill>
            <a:ln>
              <a:noFill/>
            </a:ln>
            <a:effectLst/>
          </c:spPr>
          <c:invertIfNegative val="0"/>
          <c:val>
            <c:numRef>
              <c:f>'J2. 20yrsSlum'!$D$10</c:f>
              <c:numCache>
                <c:formatCode>General</c:formatCode>
                <c:ptCount val="1"/>
                <c:pt idx="0">
                  <c:v>1.3305373092008885</c:v>
                </c:pt>
              </c:numCache>
            </c:numRef>
          </c:val>
          <c:extLst>
            <c:ext xmlns:c16="http://schemas.microsoft.com/office/drawing/2014/chart" uri="{C3380CC4-5D6E-409C-BE32-E72D297353CC}">
              <c16:uniqueId val="{00000000-528C-4294-A017-98492129C2D6}"/>
            </c:ext>
          </c:extLst>
        </c:ser>
        <c:ser>
          <c:idx val="2"/>
          <c:order val="2"/>
          <c:tx>
            <c:strRef>
              <c:f>'J2. 20yrsSlum'!$A$11</c:f>
              <c:strCache>
                <c:ptCount val="1"/>
                <c:pt idx="0">
                  <c:v>Bihar</c:v>
                </c:pt>
              </c:strCache>
            </c:strRef>
          </c:tx>
          <c:spPr>
            <a:solidFill>
              <a:schemeClr val="accent3"/>
            </a:solidFill>
            <a:ln>
              <a:noFill/>
            </a:ln>
            <a:effectLst/>
          </c:spPr>
          <c:invertIfNegative val="0"/>
          <c:val>
            <c:numRef>
              <c:f>'J2. 20yrsSlum'!$D$11</c:f>
              <c:numCache>
                <c:formatCode>General</c:formatCode>
                <c:ptCount val="1"/>
                <c:pt idx="0">
                  <c:v>1.4393446370887475</c:v>
                </c:pt>
              </c:numCache>
            </c:numRef>
          </c:val>
          <c:extLst>
            <c:ext xmlns:c16="http://schemas.microsoft.com/office/drawing/2014/chart" uri="{C3380CC4-5D6E-409C-BE32-E72D297353CC}">
              <c16:uniqueId val="{00000001-528C-4294-A017-98492129C2D6}"/>
            </c:ext>
          </c:extLst>
        </c:ser>
        <c:ser>
          <c:idx val="3"/>
          <c:order val="3"/>
          <c:tx>
            <c:strRef>
              <c:f>'J2. 20yrsSlum'!$A$12</c:f>
              <c:strCache>
                <c:ptCount val="1"/>
                <c:pt idx="0">
                  <c:v>Kerala</c:v>
                </c:pt>
              </c:strCache>
            </c:strRef>
          </c:tx>
          <c:spPr>
            <a:solidFill>
              <a:schemeClr val="accent4"/>
            </a:solidFill>
            <a:ln>
              <a:noFill/>
            </a:ln>
            <a:effectLst/>
          </c:spPr>
          <c:invertIfNegative val="0"/>
          <c:val>
            <c:numRef>
              <c:f>'J2. 20yrsSlum'!$D$12</c:f>
              <c:numCache>
                <c:formatCode>General</c:formatCode>
                <c:ptCount val="1"/>
                <c:pt idx="0">
                  <c:v>3.4565807177360655</c:v>
                </c:pt>
              </c:numCache>
            </c:numRef>
          </c:val>
          <c:extLst>
            <c:ext xmlns:c16="http://schemas.microsoft.com/office/drawing/2014/chart" uri="{C3380CC4-5D6E-409C-BE32-E72D297353CC}">
              <c16:uniqueId val="{00000002-528C-4294-A017-98492129C2D6}"/>
            </c:ext>
          </c:extLst>
        </c:ser>
        <c:ser>
          <c:idx val="4"/>
          <c:order val="4"/>
          <c:tx>
            <c:strRef>
              <c:f>'J2. 20yrsSlum'!$A$13</c:f>
              <c:strCache>
                <c:ptCount val="1"/>
                <c:pt idx="0">
                  <c:v>Rajasthan</c:v>
                </c:pt>
              </c:strCache>
            </c:strRef>
          </c:tx>
          <c:spPr>
            <a:solidFill>
              <a:schemeClr val="accent5"/>
            </a:solidFill>
            <a:ln>
              <a:noFill/>
            </a:ln>
            <a:effectLst/>
          </c:spPr>
          <c:invertIfNegative val="0"/>
          <c:val>
            <c:numRef>
              <c:f>'J2. 20yrsSlum'!$D$13</c:f>
              <c:numCache>
                <c:formatCode>General</c:formatCode>
                <c:ptCount val="1"/>
                <c:pt idx="0">
                  <c:v>0.71458466507976381</c:v>
                </c:pt>
              </c:numCache>
            </c:numRef>
          </c:val>
          <c:extLst>
            <c:ext xmlns:c16="http://schemas.microsoft.com/office/drawing/2014/chart" uri="{C3380CC4-5D6E-409C-BE32-E72D297353CC}">
              <c16:uniqueId val="{00000003-528C-4294-A017-98492129C2D6}"/>
            </c:ext>
          </c:extLst>
        </c:ser>
        <c:dLbls>
          <c:showLegendKey val="0"/>
          <c:showVal val="0"/>
          <c:showCatName val="0"/>
          <c:showSerName val="0"/>
          <c:showPercent val="0"/>
          <c:showBubbleSize val="0"/>
        </c:dLbls>
        <c:gapWidth val="219"/>
        <c:overlap val="-27"/>
        <c:axId val="1629984096"/>
        <c:axId val="1629987968"/>
      </c:barChart>
      <c:catAx>
        <c:axId val="1629984096"/>
        <c:scaling>
          <c:orientation val="minMax"/>
        </c:scaling>
        <c:delete val="1"/>
        <c:axPos val="b"/>
        <c:numFmt formatCode="General" sourceLinked="1"/>
        <c:majorTickMark val="none"/>
        <c:minorTickMark val="none"/>
        <c:tickLblPos val="low"/>
        <c:crossAx val="1629987968"/>
        <c:crosses val="autoZero"/>
        <c:auto val="1"/>
        <c:lblAlgn val="ctr"/>
        <c:lblOffset val="100"/>
        <c:noMultiLvlLbl val="0"/>
      </c:catAx>
      <c:valAx>
        <c:axId val="1629987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Percentage change</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62998409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'J3. 20yrLifeExpect'!$A$7</c:f>
          <c:strCache>
            <c:ptCount val="1"/>
            <c:pt idx="0">
              <c:v>J3. Change over time in life expectancy at birth (1993-2014)</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2026564364110998E-2"/>
          <c:y val="0.10086772728389901"/>
          <c:w val="0.90229093037429398"/>
          <c:h val="0.78218816323262297"/>
        </c:manualLayout>
      </c:layout>
      <c:lineChart>
        <c:grouping val="standard"/>
        <c:varyColors val="0"/>
        <c:ser>
          <c:idx val="0"/>
          <c:order val="0"/>
          <c:tx>
            <c:strRef>
              <c:f>'J3. 20yrLifeExpect'!$E$10</c:f>
              <c:strCache>
                <c:ptCount val="1"/>
                <c:pt idx="0">
                  <c:v>Andhra Pradesh</c:v>
                </c:pt>
              </c:strCache>
            </c:strRef>
          </c:tx>
          <c:spPr>
            <a:ln w="28575" cap="rnd">
              <a:solidFill>
                <a:schemeClr val="accent1"/>
              </a:solidFill>
              <a:round/>
            </a:ln>
            <a:effectLst/>
          </c:spPr>
          <c:marker>
            <c:symbol val="none"/>
          </c:marker>
          <c:cat>
            <c:strRef>
              <c:f>'J3. 20yrLifeExpect'!$F$9:$G$9</c:f>
              <c:strCache>
                <c:ptCount val="2"/>
                <c:pt idx="0">
                  <c:v>1993-97</c:v>
                </c:pt>
                <c:pt idx="1">
                  <c:v>2010-14</c:v>
                </c:pt>
              </c:strCache>
            </c:strRef>
          </c:cat>
          <c:val>
            <c:numRef>
              <c:f>'J3. 20yrLifeExpect'!$F$10:$G$10</c:f>
              <c:numCache>
                <c:formatCode>General</c:formatCode>
                <c:ptCount val="2"/>
                <c:pt idx="0">
                  <c:v>100</c:v>
                </c:pt>
                <c:pt idx="1">
                  <c:v>109.77564102564102</c:v>
                </c:pt>
              </c:numCache>
            </c:numRef>
          </c:val>
          <c:smooth val="0"/>
          <c:extLst>
            <c:ext xmlns:c16="http://schemas.microsoft.com/office/drawing/2014/chart" uri="{C3380CC4-5D6E-409C-BE32-E72D297353CC}">
              <c16:uniqueId val="{00000000-60D1-4EA4-AB0E-6F553139F264}"/>
            </c:ext>
          </c:extLst>
        </c:ser>
        <c:ser>
          <c:idx val="1"/>
          <c:order val="1"/>
          <c:tx>
            <c:strRef>
              <c:f>'J3. 20yrLifeExpect'!$E$11</c:f>
              <c:strCache>
                <c:ptCount val="1"/>
                <c:pt idx="0">
                  <c:v>Assam</c:v>
                </c:pt>
              </c:strCache>
            </c:strRef>
          </c:tx>
          <c:spPr>
            <a:ln w="28575" cap="rnd">
              <a:solidFill>
                <a:schemeClr val="accent2"/>
              </a:solidFill>
              <a:round/>
            </a:ln>
            <a:effectLst/>
          </c:spPr>
          <c:marker>
            <c:symbol val="none"/>
          </c:marker>
          <c:cat>
            <c:strRef>
              <c:f>'J3. 20yrLifeExpect'!$F$9:$G$9</c:f>
              <c:strCache>
                <c:ptCount val="2"/>
                <c:pt idx="0">
                  <c:v>1993-97</c:v>
                </c:pt>
                <c:pt idx="1">
                  <c:v>2010-14</c:v>
                </c:pt>
              </c:strCache>
            </c:strRef>
          </c:cat>
          <c:val>
            <c:numRef>
              <c:f>'J3. 20yrLifeExpect'!$F$11:$G$11</c:f>
              <c:numCache>
                <c:formatCode>General</c:formatCode>
                <c:ptCount val="2"/>
                <c:pt idx="0">
                  <c:v>100</c:v>
                </c:pt>
                <c:pt idx="1">
                  <c:v>112.30228471001757</c:v>
                </c:pt>
              </c:numCache>
            </c:numRef>
          </c:val>
          <c:smooth val="0"/>
          <c:extLst>
            <c:ext xmlns:c16="http://schemas.microsoft.com/office/drawing/2014/chart" uri="{C3380CC4-5D6E-409C-BE32-E72D297353CC}">
              <c16:uniqueId val="{00000001-60D1-4EA4-AB0E-6F553139F264}"/>
            </c:ext>
          </c:extLst>
        </c:ser>
        <c:ser>
          <c:idx val="2"/>
          <c:order val="2"/>
          <c:tx>
            <c:strRef>
              <c:f>'J3. 20yrLifeExpect'!$E$12</c:f>
              <c:strCache>
                <c:ptCount val="1"/>
                <c:pt idx="0">
                  <c:v>Bihar</c:v>
                </c:pt>
              </c:strCache>
            </c:strRef>
          </c:tx>
          <c:spPr>
            <a:ln w="28575" cap="rnd">
              <a:solidFill>
                <a:schemeClr val="accent3"/>
              </a:solidFill>
              <a:round/>
            </a:ln>
            <a:effectLst/>
          </c:spPr>
          <c:marker>
            <c:symbol val="none"/>
          </c:marker>
          <c:cat>
            <c:strRef>
              <c:f>'J3. 20yrLifeExpect'!$F$9:$G$9</c:f>
              <c:strCache>
                <c:ptCount val="2"/>
                <c:pt idx="0">
                  <c:v>1993-97</c:v>
                </c:pt>
                <c:pt idx="1">
                  <c:v>2010-14</c:v>
                </c:pt>
              </c:strCache>
            </c:strRef>
          </c:cat>
          <c:val>
            <c:numRef>
              <c:f>'J3. 20yrLifeExpect'!$F$12:$G$12</c:f>
              <c:numCache>
                <c:formatCode>General</c:formatCode>
                <c:ptCount val="2"/>
                <c:pt idx="0">
                  <c:v>100</c:v>
                </c:pt>
                <c:pt idx="1">
                  <c:v>114.64646464646464</c:v>
                </c:pt>
              </c:numCache>
            </c:numRef>
          </c:val>
          <c:smooth val="0"/>
          <c:extLst>
            <c:ext xmlns:c16="http://schemas.microsoft.com/office/drawing/2014/chart" uri="{C3380CC4-5D6E-409C-BE32-E72D297353CC}">
              <c16:uniqueId val="{00000002-60D1-4EA4-AB0E-6F553139F264}"/>
            </c:ext>
          </c:extLst>
        </c:ser>
        <c:ser>
          <c:idx val="3"/>
          <c:order val="3"/>
          <c:tx>
            <c:strRef>
              <c:f>'J3. 20yrLifeExpect'!$E$13</c:f>
              <c:strCache>
                <c:ptCount val="1"/>
                <c:pt idx="0">
                  <c:v>Kerala</c:v>
                </c:pt>
              </c:strCache>
            </c:strRef>
          </c:tx>
          <c:spPr>
            <a:ln w="28575" cap="rnd">
              <a:solidFill>
                <a:schemeClr val="accent4"/>
              </a:solidFill>
              <a:round/>
            </a:ln>
            <a:effectLst/>
          </c:spPr>
          <c:marker>
            <c:symbol val="none"/>
          </c:marker>
          <c:cat>
            <c:strRef>
              <c:f>'J3. 20yrLifeExpect'!$F$9:$G$9</c:f>
              <c:strCache>
                <c:ptCount val="2"/>
                <c:pt idx="0">
                  <c:v>1993-97</c:v>
                </c:pt>
                <c:pt idx="1">
                  <c:v>2010-14</c:v>
                </c:pt>
              </c:strCache>
            </c:strRef>
          </c:cat>
          <c:val>
            <c:numRef>
              <c:f>'J3. 20yrLifeExpect'!$F$13:$G$13</c:f>
              <c:numCache>
                <c:formatCode>General</c:formatCode>
                <c:ptCount val="2"/>
                <c:pt idx="0">
                  <c:v>100</c:v>
                </c:pt>
                <c:pt idx="1">
                  <c:v>102.32240437158471</c:v>
                </c:pt>
              </c:numCache>
            </c:numRef>
          </c:val>
          <c:smooth val="0"/>
          <c:extLst>
            <c:ext xmlns:c16="http://schemas.microsoft.com/office/drawing/2014/chart" uri="{C3380CC4-5D6E-409C-BE32-E72D297353CC}">
              <c16:uniqueId val="{00000003-60D1-4EA4-AB0E-6F553139F264}"/>
            </c:ext>
          </c:extLst>
        </c:ser>
        <c:ser>
          <c:idx val="4"/>
          <c:order val="4"/>
          <c:tx>
            <c:strRef>
              <c:f>'J3. 20yrLifeExpect'!$E$14</c:f>
              <c:strCache>
                <c:ptCount val="1"/>
                <c:pt idx="0">
                  <c:v>Rajasthan</c:v>
                </c:pt>
              </c:strCache>
            </c:strRef>
          </c:tx>
          <c:spPr>
            <a:ln w="28575" cap="rnd">
              <a:solidFill>
                <a:schemeClr val="accent5"/>
              </a:solidFill>
              <a:round/>
            </a:ln>
            <a:effectLst/>
          </c:spPr>
          <c:marker>
            <c:symbol val="none"/>
          </c:marker>
          <c:cat>
            <c:strRef>
              <c:f>'J3. 20yrLifeExpect'!$F$9:$G$9</c:f>
              <c:strCache>
                <c:ptCount val="2"/>
                <c:pt idx="0">
                  <c:v>1993-97</c:v>
                </c:pt>
                <c:pt idx="1">
                  <c:v>2010-14</c:v>
                </c:pt>
              </c:strCache>
            </c:strRef>
          </c:cat>
          <c:val>
            <c:numRef>
              <c:f>'J3. 20yrLifeExpect'!$F$14:$G$14</c:f>
              <c:numCache>
                <c:formatCode>General</c:formatCode>
                <c:ptCount val="2"/>
                <c:pt idx="0">
                  <c:v>100</c:v>
                </c:pt>
                <c:pt idx="1">
                  <c:v>113.59060402684564</c:v>
                </c:pt>
              </c:numCache>
            </c:numRef>
          </c:val>
          <c:smooth val="0"/>
          <c:extLst>
            <c:ext xmlns:c16="http://schemas.microsoft.com/office/drawing/2014/chart" uri="{C3380CC4-5D6E-409C-BE32-E72D297353CC}">
              <c16:uniqueId val="{00000004-60D1-4EA4-AB0E-6F553139F264}"/>
            </c:ext>
          </c:extLst>
        </c:ser>
        <c:dLbls>
          <c:showLegendKey val="0"/>
          <c:showVal val="0"/>
          <c:showCatName val="0"/>
          <c:showSerName val="0"/>
          <c:showPercent val="0"/>
          <c:showBubbleSize val="0"/>
        </c:dLbls>
        <c:smooth val="0"/>
        <c:axId val="1630089984"/>
        <c:axId val="1630094704"/>
      </c:lineChart>
      <c:catAx>
        <c:axId val="16300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0094704"/>
        <c:crosses val="autoZero"/>
        <c:auto val="1"/>
        <c:lblAlgn val="ctr"/>
        <c:lblOffset val="100"/>
        <c:noMultiLvlLbl val="0"/>
      </c:catAx>
      <c:valAx>
        <c:axId val="1630094704"/>
        <c:scaling>
          <c:orientation val="minMax"/>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Index of change</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0089984"/>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'J3. 20yrLifeExpect'!$A$16</c:f>
          <c:strCache>
            <c:ptCount val="1"/>
            <c:pt idx="0">
              <c:v>J3. Change in life expectancy by sub-category (2002 to 2014)</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714992768724102E-2"/>
          <c:y val="0.12706777945060099"/>
          <c:w val="0.89820527385328297"/>
          <c:h val="0.77644760615884201"/>
        </c:manualLayout>
      </c:layout>
      <c:barChart>
        <c:barDir val="col"/>
        <c:grouping val="clustered"/>
        <c:varyColors val="0"/>
        <c:ser>
          <c:idx val="0"/>
          <c:order val="0"/>
          <c:tx>
            <c:strRef>
              <c:f>'J3. 20yrLifeExpect'!$A$19</c:f>
              <c:strCache>
                <c:ptCount val="1"/>
                <c:pt idx="0">
                  <c:v>Andhra Pradesh</c:v>
                </c:pt>
              </c:strCache>
            </c:strRef>
          </c:tx>
          <c:spPr>
            <a:solidFill>
              <a:schemeClr val="accent1"/>
            </a:solidFill>
            <a:ln>
              <a:noFill/>
            </a:ln>
            <a:effectLst/>
          </c:spPr>
          <c:invertIfNegative val="0"/>
          <c:cat>
            <c:strRef>
              <c:f>'J3. 20yrLifeExpect'!$B$18:$E$18</c:f>
              <c:strCache>
                <c:ptCount val="4"/>
                <c:pt idx="0">
                  <c:v>Females</c:v>
                </c:pt>
                <c:pt idx="1">
                  <c:v>Males</c:v>
                </c:pt>
                <c:pt idx="2">
                  <c:v>Rural</c:v>
                </c:pt>
                <c:pt idx="3">
                  <c:v>Urban</c:v>
                </c:pt>
              </c:strCache>
            </c:strRef>
          </c:cat>
          <c:val>
            <c:numRef>
              <c:f>'J3. 20yrLifeExpect'!$B$19:$E$19</c:f>
              <c:numCache>
                <c:formatCode>General</c:formatCode>
                <c:ptCount val="4"/>
                <c:pt idx="0">
                  <c:v>7.4728068936290512E-2</c:v>
                </c:pt>
                <c:pt idx="1">
                  <c:v>5.1711141263380063E-2</c:v>
                </c:pt>
                <c:pt idx="2">
                  <c:v>5.6801195814648792E-2</c:v>
                </c:pt>
                <c:pt idx="3">
                  <c:v>6.8425391591096507E-2</c:v>
                </c:pt>
              </c:numCache>
            </c:numRef>
          </c:val>
          <c:extLst>
            <c:ext xmlns:c16="http://schemas.microsoft.com/office/drawing/2014/chart" uri="{C3380CC4-5D6E-409C-BE32-E72D297353CC}">
              <c16:uniqueId val="{00000000-5519-4603-A8DB-15F7B7F64BAB}"/>
            </c:ext>
          </c:extLst>
        </c:ser>
        <c:ser>
          <c:idx val="1"/>
          <c:order val="1"/>
          <c:tx>
            <c:strRef>
              <c:f>'J3. 20yrLifeExpect'!$A$20</c:f>
              <c:strCache>
                <c:ptCount val="1"/>
                <c:pt idx="0">
                  <c:v>Assam</c:v>
                </c:pt>
              </c:strCache>
            </c:strRef>
          </c:tx>
          <c:spPr>
            <a:solidFill>
              <a:schemeClr val="accent2"/>
            </a:solidFill>
            <a:ln>
              <a:noFill/>
            </a:ln>
            <a:effectLst/>
          </c:spPr>
          <c:invertIfNegative val="0"/>
          <c:cat>
            <c:strRef>
              <c:f>'J3. 20yrLifeExpect'!$B$18:$E$18</c:f>
              <c:strCache>
                <c:ptCount val="4"/>
                <c:pt idx="0">
                  <c:v>Females</c:v>
                </c:pt>
                <c:pt idx="1">
                  <c:v>Males</c:v>
                </c:pt>
                <c:pt idx="2">
                  <c:v>Rural</c:v>
                </c:pt>
                <c:pt idx="3">
                  <c:v>Urban</c:v>
                </c:pt>
              </c:strCache>
            </c:strRef>
          </c:cat>
          <c:val>
            <c:numRef>
              <c:f>'J3. 20yrLifeExpect'!$B$20:$E$20</c:f>
              <c:numCache>
                <c:formatCode>General</c:formatCode>
                <c:ptCount val="4"/>
                <c:pt idx="0">
                  <c:v>9.4794687833918603E-2</c:v>
                </c:pt>
                <c:pt idx="1">
                  <c:v>6.553978631797161E-2</c:v>
                </c:pt>
                <c:pt idx="2">
                  <c:v>8.1535532994923873E-2</c:v>
                </c:pt>
                <c:pt idx="3">
                  <c:v>3.827002418551731E-2</c:v>
                </c:pt>
              </c:numCache>
            </c:numRef>
          </c:val>
          <c:extLst>
            <c:ext xmlns:c16="http://schemas.microsoft.com/office/drawing/2014/chart" uri="{C3380CC4-5D6E-409C-BE32-E72D297353CC}">
              <c16:uniqueId val="{00000001-5519-4603-A8DB-15F7B7F64BAB}"/>
            </c:ext>
          </c:extLst>
        </c:ser>
        <c:ser>
          <c:idx val="2"/>
          <c:order val="2"/>
          <c:tx>
            <c:strRef>
              <c:f>'J3. 20yrLifeExpect'!$A$21</c:f>
              <c:strCache>
                <c:ptCount val="1"/>
                <c:pt idx="0">
                  <c:v>Bihar</c:v>
                </c:pt>
              </c:strCache>
            </c:strRef>
          </c:tx>
          <c:spPr>
            <a:solidFill>
              <a:schemeClr val="accent3"/>
            </a:solidFill>
            <a:ln>
              <a:noFill/>
            </a:ln>
            <a:effectLst/>
          </c:spPr>
          <c:invertIfNegative val="0"/>
          <c:cat>
            <c:strRef>
              <c:f>'J3. 20yrLifeExpect'!$B$18:$E$18</c:f>
              <c:strCache>
                <c:ptCount val="4"/>
                <c:pt idx="0">
                  <c:v>Females</c:v>
                </c:pt>
                <c:pt idx="1">
                  <c:v>Males</c:v>
                </c:pt>
                <c:pt idx="2">
                  <c:v>Rural</c:v>
                </c:pt>
                <c:pt idx="3">
                  <c:v>Urban</c:v>
                </c:pt>
              </c:strCache>
            </c:strRef>
          </c:cat>
          <c:val>
            <c:numRef>
              <c:f>'J3. 20yrLifeExpect'!$B$21:$E$21</c:f>
              <c:numCache>
                <c:formatCode>General</c:formatCode>
                <c:ptCount val="4"/>
                <c:pt idx="0">
                  <c:v>0.11721718795673784</c:v>
                </c:pt>
                <c:pt idx="1">
                  <c:v>8.1918819188191841E-2</c:v>
                </c:pt>
                <c:pt idx="2">
                  <c:v>0.10471976401179933</c:v>
                </c:pt>
                <c:pt idx="3">
                  <c:v>4.553167420814478E-2</c:v>
                </c:pt>
              </c:numCache>
            </c:numRef>
          </c:val>
          <c:extLst>
            <c:ext xmlns:c16="http://schemas.microsoft.com/office/drawing/2014/chart" uri="{C3380CC4-5D6E-409C-BE32-E72D297353CC}">
              <c16:uniqueId val="{00000002-5519-4603-A8DB-15F7B7F64BAB}"/>
            </c:ext>
          </c:extLst>
        </c:ser>
        <c:ser>
          <c:idx val="3"/>
          <c:order val="3"/>
          <c:tx>
            <c:strRef>
              <c:f>'J3. 20yrLifeExpect'!$A$22</c:f>
              <c:strCache>
                <c:ptCount val="1"/>
                <c:pt idx="0">
                  <c:v>Kerala</c:v>
                </c:pt>
              </c:strCache>
            </c:strRef>
          </c:tx>
          <c:spPr>
            <a:solidFill>
              <a:schemeClr val="accent4"/>
            </a:solidFill>
            <a:ln>
              <a:noFill/>
            </a:ln>
            <a:effectLst/>
          </c:spPr>
          <c:invertIfNegative val="0"/>
          <c:cat>
            <c:strRef>
              <c:f>'J3. 20yrLifeExpect'!$B$18:$E$18</c:f>
              <c:strCache>
                <c:ptCount val="4"/>
                <c:pt idx="0">
                  <c:v>Females</c:v>
                </c:pt>
                <c:pt idx="1">
                  <c:v>Males</c:v>
                </c:pt>
                <c:pt idx="2">
                  <c:v>Rural</c:v>
                </c:pt>
                <c:pt idx="3">
                  <c:v>Urban</c:v>
                </c:pt>
              </c:strCache>
            </c:strRef>
          </c:cat>
          <c:val>
            <c:numRef>
              <c:f>'J3. 20yrLifeExpect'!$B$22:$E$22</c:f>
              <c:numCache>
                <c:formatCode>General</c:formatCode>
                <c:ptCount val="4"/>
                <c:pt idx="0">
                  <c:v>1.9532253919300902E-2</c:v>
                </c:pt>
                <c:pt idx="1">
                  <c:v>8.1955827198220473E-3</c:v>
                </c:pt>
                <c:pt idx="2">
                  <c:v>1.481778133760512E-2</c:v>
                </c:pt>
                <c:pt idx="3">
                  <c:v>5.4659378749501502E-3</c:v>
                </c:pt>
              </c:numCache>
            </c:numRef>
          </c:val>
          <c:extLst>
            <c:ext xmlns:c16="http://schemas.microsoft.com/office/drawing/2014/chart" uri="{C3380CC4-5D6E-409C-BE32-E72D297353CC}">
              <c16:uniqueId val="{00000003-5519-4603-A8DB-15F7B7F64BAB}"/>
            </c:ext>
          </c:extLst>
        </c:ser>
        <c:ser>
          <c:idx val="4"/>
          <c:order val="4"/>
          <c:tx>
            <c:strRef>
              <c:f>'J3. 20yrLifeExpect'!$A$23</c:f>
              <c:strCache>
                <c:ptCount val="1"/>
                <c:pt idx="0">
                  <c:v>Rajasthan</c:v>
                </c:pt>
              </c:strCache>
            </c:strRef>
          </c:tx>
          <c:spPr>
            <a:solidFill>
              <a:schemeClr val="accent5"/>
            </a:solidFill>
            <a:ln>
              <a:noFill/>
            </a:ln>
            <a:effectLst/>
          </c:spPr>
          <c:invertIfNegative val="0"/>
          <c:cat>
            <c:strRef>
              <c:f>'J3. 20yrLifeExpect'!$B$18:$E$18</c:f>
              <c:strCache>
                <c:ptCount val="4"/>
                <c:pt idx="0">
                  <c:v>Females</c:v>
                </c:pt>
                <c:pt idx="1">
                  <c:v>Males</c:v>
                </c:pt>
                <c:pt idx="2">
                  <c:v>Rural</c:v>
                </c:pt>
                <c:pt idx="3">
                  <c:v>Urban</c:v>
                </c:pt>
              </c:strCache>
            </c:strRef>
          </c:cat>
          <c:val>
            <c:numRef>
              <c:f>'J3. 20yrLifeExpect'!$B$23:$E$23</c:f>
              <c:numCache>
                <c:formatCode>General</c:formatCode>
                <c:ptCount val="4"/>
                <c:pt idx="0">
                  <c:v>0.1121561921048882</c:v>
                </c:pt>
                <c:pt idx="1">
                  <c:v>6.1498550282313463E-2</c:v>
                </c:pt>
                <c:pt idx="2">
                  <c:v>9.4846900672143408E-2</c:v>
                </c:pt>
                <c:pt idx="3">
                  <c:v>4.9914917753828648E-2</c:v>
                </c:pt>
              </c:numCache>
            </c:numRef>
          </c:val>
          <c:extLst>
            <c:ext xmlns:c16="http://schemas.microsoft.com/office/drawing/2014/chart" uri="{C3380CC4-5D6E-409C-BE32-E72D297353CC}">
              <c16:uniqueId val="{00000004-5519-4603-A8DB-15F7B7F64BAB}"/>
            </c:ext>
          </c:extLst>
        </c:ser>
        <c:dLbls>
          <c:showLegendKey val="0"/>
          <c:showVal val="0"/>
          <c:showCatName val="0"/>
          <c:showSerName val="0"/>
          <c:showPercent val="0"/>
          <c:showBubbleSize val="0"/>
        </c:dLbls>
        <c:gapWidth val="219"/>
        <c:overlap val="-27"/>
        <c:axId val="1630206224"/>
        <c:axId val="1630210944"/>
      </c:barChart>
      <c:catAx>
        <c:axId val="1630206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0210944"/>
        <c:crosses val="autoZero"/>
        <c:auto val="1"/>
        <c:lblAlgn val="ctr"/>
        <c:lblOffset val="100"/>
        <c:noMultiLvlLbl val="0"/>
      </c:catAx>
      <c:valAx>
        <c:axId val="1630210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Percentage change</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0206224"/>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'K1. EnergyIntense'!$A$7</c:f>
          <c:strCache>
            <c:ptCount val="1"/>
            <c:pt idx="0">
              <c:v>K1. Energy intensity (GWH/Crore Rs. NSDP)</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005965155206295E-2"/>
          <c:y val="0.12706777945060099"/>
          <c:w val="0.89891430146680096"/>
          <c:h val="0.772420146494881"/>
        </c:manualLayout>
      </c:layout>
      <c:lineChart>
        <c:grouping val="standard"/>
        <c:varyColors val="0"/>
        <c:ser>
          <c:idx val="0"/>
          <c:order val="0"/>
          <c:tx>
            <c:strRef>
              <c:f>'K1. EnergyIntense'!$A$10</c:f>
              <c:strCache>
                <c:ptCount val="1"/>
                <c:pt idx="0">
                  <c:v>Andhra Pradesh</c:v>
                </c:pt>
              </c:strCache>
            </c:strRef>
          </c:tx>
          <c:spPr>
            <a:ln w="28575" cap="rnd">
              <a:solidFill>
                <a:schemeClr val="accent1"/>
              </a:solidFill>
              <a:round/>
            </a:ln>
            <a:effectLst/>
          </c:spPr>
          <c:marker>
            <c:symbol val="none"/>
          </c:marker>
          <c:cat>
            <c:strRef>
              <c:f>'K1. EnergyIntense'!$B$9:$Q$9</c:f>
              <c:strCache>
                <c:ptCount val="16"/>
                <c:pt idx="0">
                  <c:v>1997-98</c:v>
                </c:pt>
                <c:pt idx="1">
                  <c:v>1998-99</c:v>
                </c:pt>
                <c:pt idx="2">
                  <c:v>1999-00</c:v>
                </c:pt>
                <c:pt idx="3">
                  <c:v>2000-01</c:v>
                </c:pt>
                <c:pt idx="4">
                  <c:v>2001-02</c:v>
                </c:pt>
                <c:pt idx="5">
                  <c:v>2002-03</c:v>
                </c:pt>
                <c:pt idx="6">
                  <c:v>2003-04</c:v>
                </c:pt>
                <c:pt idx="7">
                  <c:v>2004-05</c:v>
                </c:pt>
                <c:pt idx="8">
                  <c:v>2005-06</c:v>
                </c:pt>
                <c:pt idx="9">
                  <c:v>2006-07</c:v>
                </c:pt>
                <c:pt idx="10">
                  <c:v>2007-08</c:v>
                </c:pt>
                <c:pt idx="11">
                  <c:v>2008-09</c:v>
                </c:pt>
                <c:pt idx="12">
                  <c:v>2009-10</c:v>
                </c:pt>
                <c:pt idx="13">
                  <c:v>2010-11</c:v>
                </c:pt>
                <c:pt idx="14">
                  <c:v>2011-12</c:v>
                </c:pt>
                <c:pt idx="15">
                  <c:v>2012-13</c:v>
                </c:pt>
              </c:strCache>
            </c:strRef>
          </c:cat>
          <c:val>
            <c:numRef>
              <c:f>'K1. EnergyIntense'!$B$10:$Q$10</c:f>
              <c:numCache>
                <c:formatCode>General</c:formatCode>
                <c:ptCount val="16"/>
                <c:pt idx="0">
                  <c:v>0.39903566242050886</c:v>
                </c:pt>
                <c:pt idx="1">
                  <c:v>0.36616355362717606</c:v>
                </c:pt>
                <c:pt idx="2">
                  <c:v>0.36980904342881254</c:v>
                </c:pt>
                <c:pt idx="3">
                  <c:v>0.21506069957745744</c:v>
                </c:pt>
                <c:pt idx="4">
                  <c:v>0.23895022959088213</c:v>
                </c:pt>
                <c:pt idx="5">
                  <c:v>0.23262073676208095</c:v>
                </c:pt>
                <c:pt idx="6">
                  <c:v>0.23092968034332215</c:v>
                </c:pt>
                <c:pt idx="7">
                  <c:v>0.24369181899437314</c:v>
                </c:pt>
                <c:pt idx="8">
                  <c:v>0.31079717283880776</c:v>
                </c:pt>
                <c:pt idx="9">
                  <c:v>0.32393440025184717</c:v>
                </c:pt>
                <c:pt idx="10">
                  <c:v>0.30678235562733602</c:v>
                </c:pt>
                <c:pt idx="11">
                  <c:v>0.33207373669689694</c:v>
                </c:pt>
                <c:pt idx="12">
                  <c:v>0.34218556668400796</c:v>
                </c:pt>
                <c:pt idx="14">
                  <c:v>0.36762917111187815</c:v>
                </c:pt>
                <c:pt idx="15">
                  <c:v>0.34445539461142066</c:v>
                </c:pt>
              </c:numCache>
            </c:numRef>
          </c:val>
          <c:smooth val="0"/>
          <c:extLst>
            <c:ext xmlns:c16="http://schemas.microsoft.com/office/drawing/2014/chart" uri="{C3380CC4-5D6E-409C-BE32-E72D297353CC}">
              <c16:uniqueId val="{00000000-9C19-4BC4-9474-C35775C82B5E}"/>
            </c:ext>
          </c:extLst>
        </c:ser>
        <c:ser>
          <c:idx val="1"/>
          <c:order val="1"/>
          <c:tx>
            <c:strRef>
              <c:f>'K1. EnergyIntense'!$A$11</c:f>
              <c:strCache>
                <c:ptCount val="1"/>
                <c:pt idx="0">
                  <c:v>Assam</c:v>
                </c:pt>
              </c:strCache>
            </c:strRef>
          </c:tx>
          <c:spPr>
            <a:ln w="28575" cap="rnd">
              <a:solidFill>
                <a:schemeClr val="accent2"/>
              </a:solidFill>
              <a:round/>
            </a:ln>
            <a:effectLst/>
          </c:spPr>
          <c:marker>
            <c:symbol val="none"/>
          </c:marker>
          <c:cat>
            <c:strRef>
              <c:f>'K1. EnergyIntense'!$B$9:$Q$9</c:f>
              <c:strCache>
                <c:ptCount val="16"/>
                <c:pt idx="0">
                  <c:v>1997-98</c:v>
                </c:pt>
                <c:pt idx="1">
                  <c:v>1998-99</c:v>
                </c:pt>
                <c:pt idx="2">
                  <c:v>1999-00</c:v>
                </c:pt>
                <c:pt idx="3">
                  <c:v>2000-01</c:v>
                </c:pt>
                <c:pt idx="4">
                  <c:v>2001-02</c:v>
                </c:pt>
                <c:pt idx="5">
                  <c:v>2002-03</c:v>
                </c:pt>
                <c:pt idx="6">
                  <c:v>2003-04</c:v>
                </c:pt>
                <c:pt idx="7">
                  <c:v>2004-05</c:v>
                </c:pt>
                <c:pt idx="8">
                  <c:v>2005-06</c:v>
                </c:pt>
                <c:pt idx="9">
                  <c:v>2006-07</c:v>
                </c:pt>
                <c:pt idx="10">
                  <c:v>2007-08</c:v>
                </c:pt>
                <c:pt idx="11">
                  <c:v>2008-09</c:v>
                </c:pt>
                <c:pt idx="12">
                  <c:v>2009-10</c:v>
                </c:pt>
                <c:pt idx="13">
                  <c:v>2010-11</c:v>
                </c:pt>
                <c:pt idx="14">
                  <c:v>2011-12</c:v>
                </c:pt>
                <c:pt idx="15">
                  <c:v>2012-13</c:v>
                </c:pt>
              </c:strCache>
            </c:strRef>
          </c:cat>
          <c:val>
            <c:numRef>
              <c:f>'K1. EnergyIntense'!$B$11:$Q$11</c:f>
              <c:numCache>
                <c:formatCode>General</c:formatCode>
                <c:ptCount val="16"/>
                <c:pt idx="0">
                  <c:v>0.1272888148932538</c:v>
                </c:pt>
                <c:pt idx="1">
                  <c:v>0.12027426096645909</c:v>
                </c:pt>
                <c:pt idx="2">
                  <c:v>0.11997288808242872</c:v>
                </c:pt>
                <c:pt idx="3">
                  <c:v>5.8230989822320202E-2</c:v>
                </c:pt>
                <c:pt idx="4">
                  <c:v>5.3997443855257933E-2</c:v>
                </c:pt>
                <c:pt idx="5">
                  <c:v>5.4912037011106682E-2</c:v>
                </c:pt>
                <c:pt idx="6">
                  <c:v>5.0662478693652112E-2</c:v>
                </c:pt>
                <c:pt idx="7">
                  <c:v>4.6878945411195055E-2</c:v>
                </c:pt>
                <c:pt idx="8">
                  <c:v>4.5327707183423105E-2</c:v>
                </c:pt>
                <c:pt idx="9">
                  <c:v>5.0699319284344957E-2</c:v>
                </c:pt>
                <c:pt idx="10">
                  <c:v>4.8038069785166476E-2</c:v>
                </c:pt>
                <c:pt idx="11">
                  <c:v>4.9847691568655678E-2</c:v>
                </c:pt>
                <c:pt idx="12">
                  <c:v>5.3137424768206952E-2</c:v>
                </c:pt>
                <c:pt idx="14">
                  <c:v>5.9293823238905141E-2</c:v>
                </c:pt>
                <c:pt idx="15">
                  <c:v>6.0575878526708191E-2</c:v>
                </c:pt>
              </c:numCache>
            </c:numRef>
          </c:val>
          <c:smooth val="0"/>
          <c:extLst>
            <c:ext xmlns:c16="http://schemas.microsoft.com/office/drawing/2014/chart" uri="{C3380CC4-5D6E-409C-BE32-E72D297353CC}">
              <c16:uniqueId val="{00000001-9C19-4BC4-9474-C35775C82B5E}"/>
            </c:ext>
          </c:extLst>
        </c:ser>
        <c:ser>
          <c:idx val="2"/>
          <c:order val="2"/>
          <c:tx>
            <c:strRef>
              <c:f>'K1. EnergyIntense'!$A$12</c:f>
              <c:strCache>
                <c:ptCount val="1"/>
                <c:pt idx="0">
                  <c:v>Bihar</c:v>
                </c:pt>
              </c:strCache>
            </c:strRef>
          </c:tx>
          <c:spPr>
            <a:ln w="28575" cap="rnd">
              <a:solidFill>
                <a:schemeClr val="accent3"/>
              </a:solidFill>
              <a:round/>
            </a:ln>
            <a:effectLst/>
          </c:spPr>
          <c:marker>
            <c:symbol val="none"/>
          </c:marker>
          <c:cat>
            <c:strRef>
              <c:f>'K1. EnergyIntense'!$B$9:$Q$9</c:f>
              <c:strCache>
                <c:ptCount val="16"/>
                <c:pt idx="0">
                  <c:v>1997-98</c:v>
                </c:pt>
                <c:pt idx="1">
                  <c:v>1998-99</c:v>
                </c:pt>
                <c:pt idx="2">
                  <c:v>1999-00</c:v>
                </c:pt>
                <c:pt idx="3">
                  <c:v>2000-01</c:v>
                </c:pt>
                <c:pt idx="4">
                  <c:v>2001-02</c:v>
                </c:pt>
                <c:pt idx="5">
                  <c:v>2002-03</c:v>
                </c:pt>
                <c:pt idx="6">
                  <c:v>2003-04</c:v>
                </c:pt>
                <c:pt idx="7">
                  <c:v>2004-05</c:v>
                </c:pt>
                <c:pt idx="8">
                  <c:v>2005-06</c:v>
                </c:pt>
                <c:pt idx="9">
                  <c:v>2006-07</c:v>
                </c:pt>
                <c:pt idx="10">
                  <c:v>2007-08</c:v>
                </c:pt>
                <c:pt idx="11">
                  <c:v>2008-09</c:v>
                </c:pt>
                <c:pt idx="12">
                  <c:v>2009-10</c:v>
                </c:pt>
                <c:pt idx="13">
                  <c:v>2010-11</c:v>
                </c:pt>
                <c:pt idx="14">
                  <c:v>2011-12</c:v>
                </c:pt>
                <c:pt idx="15">
                  <c:v>2012-13</c:v>
                </c:pt>
              </c:strCache>
            </c:strRef>
          </c:cat>
          <c:val>
            <c:numRef>
              <c:f>'K1. EnergyIntense'!$B$12:$Q$12</c:f>
              <c:numCache>
                <c:formatCode>General</c:formatCode>
                <c:ptCount val="16"/>
                <c:pt idx="0">
                  <c:v>0.4766368437851573</c:v>
                </c:pt>
                <c:pt idx="1">
                  <c:v>0.42901902368223144</c:v>
                </c:pt>
                <c:pt idx="2">
                  <c:v>0.43706399792169071</c:v>
                </c:pt>
                <c:pt idx="3">
                  <c:v>0.21357477380564327</c:v>
                </c:pt>
                <c:pt idx="4">
                  <c:v>5.7424179276103764E-2</c:v>
                </c:pt>
                <c:pt idx="5">
                  <c:v>6.3410777963023648E-2</c:v>
                </c:pt>
                <c:pt idx="6">
                  <c:v>6.9986960722694919E-2</c:v>
                </c:pt>
                <c:pt idx="7">
                  <c:v>6.5816847908633791E-2</c:v>
                </c:pt>
                <c:pt idx="8">
                  <c:v>5.8789551986410817E-2</c:v>
                </c:pt>
                <c:pt idx="9">
                  <c:v>4.7668511921893739E-2</c:v>
                </c:pt>
                <c:pt idx="10">
                  <c:v>5.2049841823229387E-2</c:v>
                </c:pt>
                <c:pt idx="11">
                  <c:v>5.1231994365370799E-2</c:v>
                </c:pt>
                <c:pt idx="12">
                  <c:v>5.9518972296576003E-2</c:v>
                </c:pt>
                <c:pt idx="14">
                  <c:v>4.7742064594412263E-2</c:v>
                </c:pt>
                <c:pt idx="15">
                  <c:v>4.691530769854748E-2</c:v>
                </c:pt>
              </c:numCache>
            </c:numRef>
          </c:val>
          <c:smooth val="0"/>
          <c:extLst>
            <c:ext xmlns:c16="http://schemas.microsoft.com/office/drawing/2014/chart" uri="{C3380CC4-5D6E-409C-BE32-E72D297353CC}">
              <c16:uniqueId val="{00000002-9C19-4BC4-9474-C35775C82B5E}"/>
            </c:ext>
          </c:extLst>
        </c:ser>
        <c:ser>
          <c:idx val="3"/>
          <c:order val="3"/>
          <c:tx>
            <c:strRef>
              <c:f>'K1. EnergyIntense'!$A$13</c:f>
              <c:strCache>
                <c:ptCount val="1"/>
                <c:pt idx="0">
                  <c:v>Kerala</c:v>
                </c:pt>
              </c:strCache>
            </c:strRef>
          </c:tx>
          <c:spPr>
            <a:ln w="28575" cap="rnd">
              <a:solidFill>
                <a:schemeClr val="accent4"/>
              </a:solidFill>
              <a:round/>
            </a:ln>
            <a:effectLst/>
          </c:spPr>
          <c:marker>
            <c:symbol val="none"/>
          </c:marker>
          <c:cat>
            <c:strRef>
              <c:f>'K1. EnergyIntense'!$B$9:$Q$9</c:f>
              <c:strCache>
                <c:ptCount val="16"/>
                <c:pt idx="0">
                  <c:v>1997-98</c:v>
                </c:pt>
                <c:pt idx="1">
                  <c:v>1998-99</c:v>
                </c:pt>
                <c:pt idx="2">
                  <c:v>1999-00</c:v>
                </c:pt>
                <c:pt idx="3">
                  <c:v>2000-01</c:v>
                </c:pt>
                <c:pt idx="4">
                  <c:v>2001-02</c:v>
                </c:pt>
                <c:pt idx="5">
                  <c:v>2002-03</c:v>
                </c:pt>
                <c:pt idx="6">
                  <c:v>2003-04</c:v>
                </c:pt>
                <c:pt idx="7">
                  <c:v>2004-05</c:v>
                </c:pt>
                <c:pt idx="8">
                  <c:v>2005-06</c:v>
                </c:pt>
                <c:pt idx="9">
                  <c:v>2006-07</c:v>
                </c:pt>
                <c:pt idx="10">
                  <c:v>2007-08</c:v>
                </c:pt>
                <c:pt idx="11">
                  <c:v>2008-09</c:v>
                </c:pt>
                <c:pt idx="12">
                  <c:v>2009-10</c:v>
                </c:pt>
                <c:pt idx="13">
                  <c:v>2010-11</c:v>
                </c:pt>
                <c:pt idx="14">
                  <c:v>2011-12</c:v>
                </c:pt>
                <c:pt idx="15">
                  <c:v>2012-13</c:v>
                </c:pt>
              </c:strCache>
            </c:strRef>
          </c:cat>
          <c:val>
            <c:numRef>
              <c:f>'K1. EnergyIntense'!$B$13:$Q$13</c:f>
              <c:numCache>
                <c:formatCode>General</c:formatCode>
                <c:ptCount val="16"/>
                <c:pt idx="0">
                  <c:v>0.26837005359172844</c:v>
                </c:pt>
                <c:pt idx="1">
                  <c:v>0.29869854889672365</c:v>
                </c:pt>
                <c:pt idx="2">
                  <c:v>0.29679204002072895</c:v>
                </c:pt>
                <c:pt idx="3">
                  <c:v>0.16300084741950349</c:v>
                </c:pt>
                <c:pt idx="4">
                  <c:v>0.13053936419516554</c:v>
                </c:pt>
                <c:pt idx="5">
                  <c:v>0.12390631213834997</c:v>
                </c:pt>
                <c:pt idx="6">
                  <c:v>0.12047183953693111</c:v>
                </c:pt>
                <c:pt idx="7">
                  <c:v>0.11318475202135087</c:v>
                </c:pt>
                <c:pt idx="8">
                  <c:v>8.8226080966678236E-2</c:v>
                </c:pt>
                <c:pt idx="9">
                  <c:v>9.0754269660595258E-2</c:v>
                </c:pt>
                <c:pt idx="10">
                  <c:v>8.6856358122649233E-2</c:v>
                </c:pt>
                <c:pt idx="11">
                  <c:v>8.4589898033171684E-2</c:v>
                </c:pt>
                <c:pt idx="12">
                  <c:v>8.8893266218057598E-2</c:v>
                </c:pt>
                <c:pt idx="14">
                  <c:v>9.0400221892358121E-2</c:v>
                </c:pt>
                <c:pt idx="15">
                  <c:v>8.985642188065604E-2</c:v>
                </c:pt>
              </c:numCache>
            </c:numRef>
          </c:val>
          <c:smooth val="0"/>
          <c:extLst>
            <c:ext xmlns:c16="http://schemas.microsoft.com/office/drawing/2014/chart" uri="{C3380CC4-5D6E-409C-BE32-E72D297353CC}">
              <c16:uniqueId val="{00000003-9C19-4BC4-9474-C35775C82B5E}"/>
            </c:ext>
          </c:extLst>
        </c:ser>
        <c:ser>
          <c:idx val="4"/>
          <c:order val="4"/>
          <c:tx>
            <c:strRef>
              <c:f>'K1. EnergyIntense'!$A$14</c:f>
              <c:strCache>
                <c:ptCount val="1"/>
                <c:pt idx="0">
                  <c:v>Rajasthan</c:v>
                </c:pt>
              </c:strCache>
            </c:strRef>
          </c:tx>
          <c:spPr>
            <a:ln w="28575" cap="rnd">
              <a:solidFill>
                <a:schemeClr val="accent5"/>
              </a:solidFill>
              <a:round/>
            </a:ln>
            <a:effectLst/>
          </c:spPr>
          <c:marker>
            <c:symbol val="none"/>
          </c:marker>
          <c:cat>
            <c:strRef>
              <c:f>'K1. EnergyIntense'!$B$9:$Q$9</c:f>
              <c:strCache>
                <c:ptCount val="16"/>
                <c:pt idx="0">
                  <c:v>1997-98</c:v>
                </c:pt>
                <c:pt idx="1">
                  <c:v>1998-99</c:v>
                </c:pt>
                <c:pt idx="2">
                  <c:v>1999-00</c:v>
                </c:pt>
                <c:pt idx="3">
                  <c:v>2000-01</c:v>
                </c:pt>
                <c:pt idx="4">
                  <c:v>2001-02</c:v>
                </c:pt>
                <c:pt idx="5">
                  <c:v>2002-03</c:v>
                </c:pt>
                <c:pt idx="6">
                  <c:v>2003-04</c:v>
                </c:pt>
                <c:pt idx="7">
                  <c:v>2004-05</c:v>
                </c:pt>
                <c:pt idx="8">
                  <c:v>2005-06</c:v>
                </c:pt>
                <c:pt idx="9">
                  <c:v>2006-07</c:v>
                </c:pt>
                <c:pt idx="10">
                  <c:v>2007-08</c:v>
                </c:pt>
                <c:pt idx="11">
                  <c:v>2008-09</c:v>
                </c:pt>
                <c:pt idx="12">
                  <c:v>2009-10</c:v>
                </c:pt>
                <c:pt idx="13">
                  <c:v>2010-11</c:v>
                </c:pt>
                <c:pt idx="14">
                  <c:v>2011-12</c:v>
                </c:pt>
                <c:pt idx="15">
                  <c:v>2012-13</c:v>
                </c:pt>
              </c:strCache>
            </c:strRef>
          </c:cat>
          <c:val>
            <c:numRef>
              <c:f>'K1. EnergyIntense'!$B$14:$Q$14</c:f>
              <c:numCache>
                <c:formatCode>General</c:formatCode>
                <c:ptCount val="16"/>
                <c:pt idx="0">
                  <c:v>0.33177026146235855</c:v>
                </c:pt>
                <c:pt idx="1">
                  <c:v>0.34068096284835314</c:v>
                </c:pt>
                <c:pt idx="2">
                  <c:v>0.35081648944964317</c:v>
                </c:pt>
                <c:pt idx="3">
                  <c:v>0.23401195054851265</c:v>
                </c:pt>
                <c:pt idx="4">
                  <c:v>0.16996914032769198</c:v>
                </c:pt>
                <c:pt idx="5">
                  <c:v>0.20714718145831026</c:v>
                </c:pt>
                <c:pt idx="6">
                  <c:v>0.15846071589938712</c:v>
                </c:pt>
                <c:pt idx="7">
                  <c:v>0.18445050168285357</c:v>
                </c:pt>
                <c:pt idx="8">
                  <c:v>0.14986246517120974</c:v>
                </c:pt>
                <c:pt idx="9">
                  <c:v>0.14911762873529277</c:v>
                </c:pt>
                <c:pt idx="10">
                  <c:v>0.16841703383491083</c:v>
                </c:pt>
                <c:pt idx="11">
                  <c:v>0.1749471413653767</c:v>
                </c:pt>
                <c:pt idx="12">
                  <c:v>0.19001538103746671</c:v>
                </c:pt>
                <c:pt idx="14">
                  <c:v>0.18694938397985092</c:v>
                </c:pt>
                <c:pt idx="15">
                  <c:v>0.19665088865587765</c:v>
                </c:pt>
              </c:numCache>
            </c:numRef>
          </c:val>
          <c:smooth val="0"/>
          <c:extLst>
            <c:ext xmlns:c16="http://schemas.microsoft.com/office/drawing/2014/chart" uri="{C3380CC4-5D6E-409C-BE32-E72D297353CC}">
              <c16:uniqueId val="{00000004-9C19-4BC4-9474-C35775C82B5E}"/>
            </c:ext>
          </c:extLst>
        </c:ser>
        <c:dLbls>
          <c:showLegendKey val="0"/>
          <c:showVal val="0"/>
          <c:showCatName val="0"/>
          <c:showSerName val="0"/>
          <c:showPercent val="0"/>
          <c:showBubbleSize val="0"/>
        </c:dLbls>
        <c:smooth val="0"/>
        <c:axId val="1631185360"/>
        <c:axId val="1631190128"/>
      </c:lineChart>
      <c:catAx>
        <c:axId val="163118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1190128"/>
        <c:crosses val="autoZero"/>
        <c:auto val="1"/>
        <c:lblAlgn val="ctr"/>
        <c:lblOffset val="100"/>
        <c:noMultiLvlLbl val="0"/>
      </c:catAx>
      <c:valAx>
        <c:axId val="1631190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GWH/crore</a:t>
                </a:r>
                <a:r>
                  <a:rPr lang="en-US" sz="1100" baseline="0"/>
                  <a:t> rupees, </a:t>
                </a:r>
                <a:r>
                  <a:rPr lang="en-US" sz="1100"/>
                  <a:t>NSDP</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1185360"/>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'K1. EnergyIntense'!$A$46</c:f>
          <c:strCache>
            <c:ptCount val="1"/>
            <c:pt idx="0">
              <c:v>K1.Total energy consumption by ultimate consumers </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839355631004805E-2"/>
          <c:y val="0.12752985667712799"/>
          <c:w val="0.89932933612656196"/>
          <c:h val="0.76350835013035001"/>
        </c:manualLayout>
      </c:layout>
      <c:lineChart>
        <c:grouping val="standard"/>
        <c:varyColors val="0"/>
        <c:ser>
          <c:idx val="0"/>
          <c:order val="0"/>
          <c:tx>
            <c:strRef>
              <c:f>'K1. EnergyIntense'!$A$48</c:f>
              <c:strCache>
                <c:ptCount val="1"/>
                <c:pt idx="0">
                  <c:v>Andhra Pradesh</c:v>
                </c:pt>
              </c:strCache>
            </c:strRef>
          </c:tx>
          <c:spPr>
            <a:ln w="28575" cap="rnd">
              <a:solidFill>
                <a:schemeClr val="accent1"/>
              </a:solidFill>
              <a:round/>
            </a:ln>
            <a:effectLst/>
          </c:spPr>
          <c:marker>
            <c:symbol val="none"/>
          </c:marker>
          <c:cat>
            <c:strRef>
              <c:f>'K1. EnergyIntense'!$B$47:$Q$47</c:f>
              <c:strCache>
                <c:ptCount val="16"/>
                <c:pt idx="0">
                  <c:v>1997-98</c:v>
                </c:pt>
                <c:pt idx="1">
                  <c:v>1998-99</c:v>
                </c:pt>
                <c:pt idx="2">
                  <c:v>1999-00</c:v>
                </c:pt>
                <c:pt idx="3">
                  <c:v>2000-01</c:v>
                </c:pt>
                <c:pt idx="4">
                  <c:v>2001-02</c:v>
                </c:pt>
                <c:pt idx="5">
                  <c:v>2002-03</c:v>
                </c:pt>
                <c:pt idx="6">
                  <c:v>2003-04</c:v>
                </c:pt>
                <c:pt idx="7">
                  <c:v>2004-05</c:v>
                </c:pt>
                <c:pt idx="8">
                  <c:v>2005-06</c:v>
                </c:pt>
                <c:pt idx="9">
                  <c:v>2006-07</c:v>
                </c:pt>
                <c:pt idx="10">
                  <c:v>2007-08</c:v>
                </c:pt>
                <c:pt idx="11">
                  <c:v>2008-09</c:v>
                </c:pt>
                <c:pt idx="12">
                  <c:v>2009-10</c:v>
                </c:pt>
                <c:pt idx="13">
                  <c:v>2010-11</c:v>
                </c:pt>
                <c:pt idx="14">
                  <c:v>2011-12</c:v>
                </c:pt>
                <c:pt idx="15">
                  <c:v>2012-13</c:v>
                </c:pt>
              </c:strCache>
            </c:strRef>
          </c:cat>
          <c:val>
            <c:numRef>
              <c:f>'K1. EnergyIntense'!$B$48:$Q$48</c:f>
              <c:numCache>
                <c:formatCode>General</c:formatCode>
                <c:ptCount val="16"/>
                <c:pt idx="0">
                  <c:v>0.3283834519791432</c:v>
                </c:pt>
                <c:pt idx="1">
                  <c:v>0.33543266693236545</c:v>
                </c:pt>
                <c:pt idx="2">
                  <c:v>0.34849866692893933</c:v>
                </c:pt>
                <c:pt idx="3">
                  <c:v>0.35566329877968766</c:v>
                </c:pt>
                <c:pt idx="4">
                  <c:v>0.40860188118696222</c:v>
                </c:pt>
                <c:pt idx="5">
                  <c:v>0.40246031929454235</c:v>
                </c:pt>
                <c:pt idx="6">
                  <c:v>0.43401176047651646</c:v>
                </c:pt>
                <c:pt idx="7">
                  <c:v>0.48614904271579101</c:v>
                </c:pt>
                <c:pt idx="8">
                  <c:v>0.49540807632267958</c:v>
                </c:pt>
                <c:pt idx="9">
                  <c:v>0.56470247166777843</c:v>
                </c:pt>
                <c:pt idx="10">
                  <c:v>0.59536101630687055</c:v>
                </c:pt>
                <c:pt idx="11">
                  <c:v>0.65424235406504616</c:v>
                </c:pt>
                <c:pt idx="12">
                  <c:v>0.71261835190383971</c:v>
                </c:pt>
                <c:pt idx="14">
                  <c:v>0.82442714132016515</c:v>
                </c:pt>
                <c:pt idx="15">
                  <c:v>0.79344955434570885</c:v>
                </c:pt>
              </c:numCache>
            </c:numRef>
          </c:val>
          <c:smooth val="0"/>
          <c:extLst xmlns:c15="http://schemas.microsoft.com/office/drawing/2012/chart">
            <c:ext xmlns:c16="http://schemas.microsoft.com/office/drawing/2014/chart" uri="{C3380CC4-5D6E-409C-BE32-E72D297353CC}">
              <c16:uniqueId val="{00000007-FB46-4CEC-BF9F-A52573010AFF}"/>
            </c:ext>
          </c:extLst>
        </c:ser>
        <c:ser>
          <c:idx val="1"/>
          <c:order val="1"/>
          <c:tx>
            <c:strRef>
              <c:f>'K1. EnergyIntense'!$A$49</c:f>
              <c:strCache>
                <c:ptCount val="1"/>
                <c:pt idx="0">
                  <c:v>Assam</c:v>
                </c:pt>
              </c:strCache>
            </c:strRef>
          </c:tx>
          <c:spPr>
            <a:ln w="28575" cap="rnd">
              <a:solidFill>
                <a:schemeClr val="accent2"/>
              </a:solidFill>
              <a:round/>
            </a:ln>
            <a:effectLst/>
          </c:spPr>
          <c:marker>
            <c:symbol val="none"/>
          </c:marker>
          <c:cat>
            <c:strRef>
              <c:f>'K1. EnergyIntense'!$B$47:$Q$47</c:f>
              <c:strCache>
                <c:ptCount val="16"/>
                <c:pt idx="0">
                  <c:v>1997-98</c:v>
                </c:pt>
                <c:pt idx="1">
                  <c:v>1998-99</c:v>
                </c:pt>
                <c:pt idx="2">
                  <c:v>1999-00</c:v>
                </c:pt>
                <c:pt idx="3">
                  <c:v>2000-01</c:v>
                </c:pt>
                <c:pt idx="4">
                  <c:v>2001-02</c:v>
                </c:pt>
                <c:pt idx="5">
                  <c:v>2002-03</c:v>
                </c:pt>
                <c:pt idx="6">
                  <c:v>2003-04</c:v>
                </c:pt>
                <c:pt idx="7">
                  <c:v>2004-05</c:v>
                </c:pt>
                <c:pt idx="8">
                  <c:v>2005-06</c:v>
                </c:pt>
                <c:pt idx="9">
                  <c:v>2006-07</c:v>
                </c:pt>
                <c:pt idx="10">
                  <c:v>2007-08</c:v>
                </c:pt>
                <c:pt idx="11">
                  <c:v>2008-09</c:v>
                </c:pt>
                <c:pt idx="12">
                  <c:v>2009-10</c:v>
                </c:pt>
                <c:pt idx="13">
                  <c:v>2010-11</c:v>
                </c:pt>
                <c:pt idx="14">
                  <c:v>2011-12</c:v>
                </c:pt>
                <c:pt idx="15">
                  <c:v>2012-13</c:v>
                </c:pt>
              </c:strCache>
            </c:strRef>
          </c:cat>
          <c:val>
            <c:numRef>
              <c:f>'K1. EnergyIntense'!$B$49:$Q$49</c:f>
              <c:numCache>
                <c:formatCode>General</c:formatCode>
                <c:ptCount val="16"/>
                <c:pt idx="0">
                  <c:v>7.3733227227242987E-2</c:v>
                </c:pt>
                <c:pt idx="1">
                  <c:v>6.7923014925835787E-2</c:v>
                </c:pt>
                <c:pt idx="2">
                  <c:v>6.8961337003179329E-2</c:v>
                </c:pt>
                <c:pt idx="3">
                  <c:v>7.169830432172869E-2</c:v>
                </c:pt>
                <c:pt idx="4">
                  <c:v>6.7056914167681017E-2</c:v>
                </c:pt>
                <c:pt idx="5">
                  <c:v>7.1131466299064056E-2</c:v>
                </c:pt>
                <c:pt idx="6">
                  <c:v>6.8533599800149891E-2</c:v>
                </c:pt>
                <c:pt idx="7">
                  <c:v>6.4544879898862206E-2</c:v>
                </c:pt>
                <c:pt idx="8">
                  <c:v>7.6146693857799597E-2</c:v>
                </c:pt>
                <c:pt idx="9">
                  <c:v>8.7638671476213154E-2</c:v>
                </c:pt>
                <c:pt idx="10">
                  <c:v>8.5267919975872117E-2</c:v>
                </c:pt>
                <c:pt idx="11">
                  <c:v>9.234222339582783E-2</c:v>
                </c:pt>
                <c:pt idx="12">
                  <c:v>0.10591525478846216</c:v>
                </c:pt>
                <c:pt idx="14">
                  <c:v>0.12536685512144277</c:v>
                </c:pt>
                <c:pt idx="15">
                  <c:v>0.13093162286710675</c:v>
                </c:pt>
              </c:numCache>
            </c:numRef>
          </c:val>
          <c:smooth val="0"/>
          <c:extLst xmlns:c15="http://schemas.microsoft.com/office/drawing/2012/chart">
            <c:ext xmlns:c16="http://schemas.microsoft.com/office/drawing/2014/chart" uri="{C3380CC4-5D6E-409C-BE32-E72D297353CC}">
              <c16:uniqueId val="{00000008-FB46-4CEC-BF9F-A52573010AFF}"/>
            </c:ext>
          </c:extLst>
        </c:ser>
        <c:ser>
          <c:idx val="2"/>
          <c:order val="2"/>
          <c:tx>
            <c:strRef>
              <c:f>'K1. EnergyIntense'!$A$50</c:f>
              <c:strCache>
                <c:ptCount val="1"/>
                <c:pt idx="0">
                  <c:v>Bihar</c:v>
                </c:pt>
              </c:strCache>
            </c:strRef>
          </c:tx>
          <c:spPr>
            <a:ln w="28575" cap="rnd">
              <a:solidFill>
                <a:schemeClr val="accent3"/>
              </a:solidFill>
              <a:round/>
            </a:ln>
            <a:effectLst/>
          </c:spPr>
          <c:marker>
            <c:symbol val="none"/>
          </c:marker>
          <c:cat>
            <c:strRef>
              <c:f>'K1. EnergyIntense'!$B$47:$Q$47</c:f>
              <c:strCache>
                <c:ptCount val="16"/>
                <c:pt idx="0">
                  <c:v>1997-98</c:v>
                </c:pt>
                <c:pt idx="1">
                  <c:v>1998-99</c:v>
                </c:pt>
                <c:pt idx="2">
                  <c:v>1999-00</c:v>
                </c:pt>
                <c:pt idx="3">
                  <c:v>2000-01</c:v>
                </c:pt>
                <c:pt idx="4">
                  <c:v>2001-02</c:v>
                </c:pt>
                <c:pt idx="5">
                  <c:v>2002-03</c:v>
                </c:pt>
                <c:pt idx="6">
                  <c:v>2003-04</c:v>
                </c:pt>
                <c:pt idx="7">
                  <c:v>2004-05</c:v>
                </c:pt>
                <c:pt idx="8">
                  <c:v>2005-06</c:v>
                </c:pt>
                <c:pt idx="9">
                  <c:v>2006-07</c:v>
                </c:pt>
                <c:pt idx="10">
                  <c:v>2007-08</c:v>
                </c:pt>
                <c:pt idx="11">
                  <c:v>2008-09</c:v>
                </c:pt>
                <c:pt idx="12">
                  <c:v>2009-10</c:v>
                </c:pt>
                <c:pt idx="13">
                  <c:v>2010-11</c:v>
                </c:pt>
                <c:pt idx="14">
                  <c:v>2011-12</c:v>
                </c:pt>
                <c:pt idx="15">
                  <c:v>2012-13</c:v>
                </c:pt>
              </c:strCache>
            </c:strRef>
          </c:cat>
          <c:val>
            <c:numRef>
              <c:f>'K1. EnergyIntense'!$B$50:$Q$50</c:f>
              <c:numCache>
                <c:formatCode>General</c:formatCode>
                <c:ptCount val="16"/>
                <c:pt idx="0">
                  <c:v>0.14401344718339856</c:v>
                </c:pt>
                <c:pt idx="1">
                  <c:v>0.13458806083822786</c:v>
                </c:pt>
                <c:pt idx="2">
                  <c:v>0.14076488376162316</c:v>
                </c:pt>
                <c:pt idx="3">
                  <c:v>0.1380694948131905</c:v>
                </c:pt>
                <c:pt idx="4">
                  <c:v>3.4126003125403891E-2</c:v>
                </c:pt>
                <c:pt idx="5">
                  <c:v>4.1422740457927744E-2</c:v>
                </c:pt>
                <c:pt idx="6">
                  <c:v>4.1759562963875112E-2</c:v>
                </c:pt>
                <c:pt idx="7">
                  <c:v>4.3219742123164075E-2</c:v>
                </c:pt>
                <c:pt idx="8">
                  <c:v>4.2997038984916996E-2</c:v>
                </c:pt>
                <c:pt idx="9">
                  <c:v>3.999487763827763E-2</c:v>
                </c:pt>
                <c:pt idx="10">
                  <c:v>4.4940523069684664E-2</c:v>
                </c:pt>
                <c:pt idx="11">
                  <c:v>4.9900980186025096E-2</c:v>
                </c:pt>
                <c:pt idx="12">
                  <c:v>5.9488964496171158E-2</c:v>
                </c:pt>
                <c:pt idx="14">
                  <c:v>5.8221243020836276E-2</c:v>
                </c:pt>
                <c:pt idx="15">
                  <c:v>6.2044516659127212E-2</c:v>
                </c:pt>
              </c:numCache>
            </c:numRef>
          </c:val>
          <c:smooth val="0"/>
          <c:extLst xmlns:c15="http://schemas.microsoft.com/office/drawing/2012/chart">
            <c:ext xmlns:c16="http://schemas.microsoft.com/office/drawing/2014/chart" uri="{C3380CC4-5D6E-409C-BE32-E72D297353CC}">
              <c16:uniqueId val="{00000009-FB46-4CEC-BF9F-A52573010AFF}"/>
            </c:ext>
          </c:extLst>
        </c:ser>
        <c:ser>
          <c:idx val="3"/>
          <c:order val="3"/>
          <c:tx>
            <c:strRef>
              <c:f>'K1. EnergyIntense'!$A$51</c:f>
              <c:strCache>
                <c:ptCount val="1"/>
                <c:pt idx="0">
                  <c:v>Kerala</c:v>
                </c:pt>
              </c:strCache>
            </c:strRef>
          </c:tx>
          <c:spPr>
            <a:ln w="28575" cap="rnd">
              <a:solidFill>
                <a:schemeClr val="accent4"/>
              </a:solidFill>
              <a:round/>
            </a:ln>
            <a:effectLst/>
          </c:spPr>
          <c:marker>
            <c:symbol val="none"/>
          </c:marker>
          <c:cat>
            <c:strRef>
              <c:f>'K1. EnergyIntense'!$B$47:$Q$47</c:f>
              <c:strCache>
                <c:ptCount val="16"/>
                <c:pt idx="0">
                  <c:v>1997-98</c:v>
                </c:pt>
                <c:pt idx="1">
                  <c:v>1998-99</c:v>
                </c:pt>
                <c:pt idx="2">
                  <c:v>1999-00</c:v>
                </c:pt>
                <c:pt idx="3">
                  <c:v>2000-01</c:v>
                </c:pt>
                <c:pt idx="4">
                  <c:v>2001-02</c:v>
                </c:pt>
                <c:pt idx="5">
                  <c:v>2002-03</c:v>
                </c:pt>
                <c:pt idx="6">
                  <c:v>2003-04</c:v>
                </c:pt>
                <c:pt idx="7">
                  <c:v>2004-05</c:v>
                </c:pt>
                <c:pt idx="8">
                  <c:v>2005-06</c:v>
                </c:pt>
                <c:pt idx="9">
                  <c:v>2006-07</c:v>
                </c:pt>
                <c:pt idx="10">
                  <c:v>2007-08</c:v>
                </c:pt>
                <c:pt idx="11">
                  <c:v>2008-09</c:v>
                </c:pt>
                <c:pt idx="12">
                  <c:v>2009-10</c:v>
                </c:pt>
                <c:pt idx="13">
                  <c:v>2010-11</c:v>
                </c:pt>
                <c:pt idx="14">
                  <c:v>2011-12</c:v>
                </c:pt>
                <c:pt idx="15">
                  <c:v>2012-13</c:v>
                </c:pt>
              </c:strCache>
            </c:strRef>
          </c:cat>
          <c:val>
            <c:numRef>
              <c:f>'K1. EnergyIntense'!$B$51:$Q$51</c:f>
              <c:numCache>
                <c:formatCode>General</c:formatCode>
                <c:ptCount val="16"/>
                <c:pt idx="0">
                  <c:v>0.24773295850205035</c:v>
                </c:pt>
                <c:pt idx="1">
                  <c:v>0.29212849044182959</c:v>
                </c:pt>
                <c:pt idx="2">
                  <c:v>0.30824568850817941</c:v>
                </c:pt>
                <c:pt idx="3">
                  <c:v>0.32204264941427718</c:v>
                </c:pt>
                <c:pt idx="4">
                  <c:v>0.26947073990155479</c:v>
                </c:pt>
                <c:pt idx="5">
                  <c:v>0.27315792747403123</c:v>
                </c:pt>
                <c:pt idx="6">
                  <c:v>0.28142863774933846</c:v>
                </c:pt>
                <c:pt idx="7">
                  <c:v>0.28791942587858438</c:v>
                </c:pt>
                <c:pt idx="8">
                  <c:v>0.31235459101567892</c:v>
                </c:pt>
                <c:pt idx="9">
                  <c:v>0.34503416717510677</c:v>
                </c:pt>
                <c:pt idx="10">
                  <c:v>0.35797762360906593</c:v>
                </c:pt>
                <c:pt idx="11">
                  <c:v>0.36832230381047348</c:v>
                </c:pt>
                <c:pt idx="12">
                  <c:v>0.42007097851095504</c:v>
                </c:pt>
                <c:pt idx="14">
                  <c:v>0.47651754189944134</c:v>
                </c:pt>
                <c:pt idx="15">
                  <c:v>0.49920104392182452</c:v>
                </c:pt>
              </c:numCache>
            </c:numRef>
          </c:val>
          <c:smooth val="0"/>
          <c:extLst xmlns:c15="http://schemas.microsoft.com/office/drawing/2012/chart">
            <c:ext xmlns:c16="http://schemas.microsoft.com/office/drawing/2014/chart" uri="{C3380CC4-5D6E-409C-BE32-E72D297353CC}">
              <c16:uniqueId val="{0000000A-FB46-4CEC-BF9F-A52573010AFF}"/>
            </c:ext>
          </c:extLst>
        </c:ser>
        <c:ser>
          <c:idx val="4"/>
          <c:order val="4"/>
          <c:tx>
            <c:strRef>
              <c:f>'K1. EnergyIntense'!$A$52</c:f>
              <c:strCache>
                <c:ptCount val="1"/>
                <c:pt idx="0">
                  <c:v>Rajasthan</c:v>
                </c:pt>
              </c:strCache>
            </c:strRef>
          </c:tx>
          <c:spPr>
            <a:ln w="28575" cap="rnd">
              <a:solidFill>
                <a:schemeClr val="accent5"/>
              </a:solidFill>
              <a:round/>
            </a:ln>
            <a:effectLst/>
          </c:spPr>
          <c:marker>
            <c:symbol val="none"/>
          </c:marker>
          <c:cat>
            <c:strRef>
              <c:f>'K1. EnergyIntense'!$B$47:$Q$47</c:f>
              <c:strCache>
                <c:ptCount val="16"/>
                <c:pt idx="0">
                  <c:v>1997-98</c:v>
                </c:pt>
                <c:pt idx="1">
                  <c:v>1998-99</c:v>
                </c:pt>
                <c:pt idx="2">
                  <c:v>1999-00</c:v>
                </c:pt>
                <c:pt idx="3">
                  <c:v>2000-01</c:v>
                </c:pt>
                <c:pt idx="4">
                  <c:v>2001-02</c:v>
                </c:pt>
                <c:pt idx="5">
                  <c:v>2002-03</c:v>
                </c:pt>
                <c:pt idx="6">
                  <c:v>2003-04</c:v>
                </c:pt>
                <c:pt idx="7">
                  <c:v>2004-05</c:v>
                </c:pt>
                <c:pt idx="8">
                  <c:v>2005-06</c:v>
                </c:pt>
                <c:pt idx="9">
                  <c:v>2006-07</c:v>
                </c:pt>
                <c:pt idx="10">
                  <c:v>2007-08</c:v>
                </c:pt>
                <c:pt idx="11">
                  <c:v>2008-09</c:v>
                </c:pt>
                <c:pt idx="12">
                  <c:v>2009-10</c:v>
                </c:pt>
                <c:pt idx="13">
                  <c:v>2010-11</c:v>
                </c:pt>
                <c:pt idx="14">
                  <c:v>2011-12</c:v>
                </c:pt>
                <c:pt idx="15">
                  <c:v>2012-13</c:v>
                </c:pt>
              </c:strCache>
            </c:strRef>
          </c:cat>
          <c:val>
            <c:numRef>
              <c:f>'K1. EnergyIntense'!$B$52:$Q$52</c:f>
              <c:numCache>
                <c:formatCode>General</c:formatCode>
                <c:ptCount val="16"/>
                <c:pt idx="0">
                  <c:v>0.2798999937448704</c:v>
                </c:pt>
                <c:pt idx="1">
                  <c:v>0.29305698541665132</c:v>
                </c:pt>
                <c:pt idx="2">
                  <c:v>0.29568886419614571</c:v>
                </c:pt>
                <c:pt idx="3">
                  <c:v>0.29719592262905481</c:v>
                </c:pt>
                <c:pt idx="4">
                  <c:v>0.23542542075961123</c:v>
                </c:pt>
                <c:pt idx="5">
                  <c:v>0.2472930584976373</c:v>
                </c:pt>
                <c:pt idx="6">
                  <c:v>0.24436811473187481</c:v>
                </c:pt>
                <c:pt idx="7">
                  <c:v>0.27204215682757316</c:v>
                </c:pt>
                <c:pt idx="8">
                  <c:v>0.2880941985526369</c:v>
                </c:pt>
                <c:pt idx="9">
                  <c:v>0.31434861199153952</c:v>
                </c:pt>
                <c:pt idx="10">
                  <c:v>0.36432640288777984</c:v>
                </c:pt>
                <c:pt idx="11">
                  <c:v>0.40280693319302452</c:v>
                </c:pt>
                <c:pt idx="12">
                  <c:v>0.45472240247446316</c:v>
                </c:pt>
                <c:pt idx="14">
                  <c:v>0.5434074386290878</c:v>
                </c:pt>
                <c:pt idx="15">
                  <c:v>0.59417246132120938</c:v>
                </c:pt>
              </c:numCache>
            </c:numRef>
          </c:val>
          <c:smooth val="0"/>
          <c:extLst xmlns:c15="http://schemas.microsoft.com/office/drawing/2012/chart">
            <c:ext xmlns:c16="http://schemas.microsoft.com/office/drawing/2014/chart" uri="{C3380CC4-5D6E-409C-BE32-E72D297353CC}">
              <c16:uniqueId val="{0000000B-FB46-4CEC-BF9F-A52573010AFF}"/>
            </c:ext>
          </c:extLst>
        </c:ser>
        <c:dLbls>
          <c:showLegendKey val="0"/>
          <c:showVal val="0"/>
          <c:showCatName val="0"/>
          <c:showSerName val="0"/>
          <c:showPercent val="0"/>
          <c:showBubbleSize val="0"/>
        </c:dLbls>
        <c:smooth val="0"/>
        <c:axId val="1630262976"/>
        <c:axId val="1630267744"/>
        <c:extLst/>
      </c:lineChart>
      <c:catAx>
        <c:axId val="163026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0267744"/>
        <c:crosses val="autoZero"/>
        <c:auto val="1"/>
        <c:lblAlgn val="ctr"/>
        <c:lblOffset val="100"/>
        <c:noMultiLvlLbl val="0"/>
      </c:catAx>
      <c:valAx>
        <c:axId val="163026774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GWH/thousand population</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0262976"/>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'K2. TotalWater'!$A$6</c:f>
          <c:strCache>
            <c:ptCount val="1"/>
            <c:pt idx="0">
              <c:v>K2. Estimated annual requirement of water for domestic purposes (BCM)</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49641262732067E-2"/>
          <c:y val="0.12752985667712799"/>
          <c:w val="0.93888908473596799"/>
          <c:h val="0.77765571892663299"/>
        </c:manualLayout>
      </c:layout>
      <c:lineChart>
        <c:grouping val="standard"/>
        <c:varyColors val="0"/>
        <c:ser>
          <c:idx val="1"/>
          <c:order val="1"/>
          <c:tx>
            <c:strRef>
              <c:f>'K2. TotalWater'!$A$8</c:f>
              <c:strCache>
                <c:ptCount val="1"/>
                <c:pt idx="0">
                  <c:v>Andhra Pradesh</c:v>
                </c:pt>
              </c:strCache>
              <c:extLst xmlns:c15="http://schemas.microsoft.com/office/drawing/2012/chart"/>
            </c:strRef>
          </c:tx>
          <c:spPr>
            <a:ln w="28575" cap="rnd">
              <a:solidFill>
                <a:schemeClr val="accent2"/>
              </a:solidFill>
              <a:round/>
            </a:ln>
            <a:effectLst/>
          </c:spPr>
          <c:marker>
            <c:symbol val="none"/>
          </c:marker>
          <c:cat>
            <c:numRef>
              <c:f>'K2. TotalWater'!$B$7:$E$7</c:f>
              <c:numCache>
                <c:formatCode>General</c:formatCode>
                <c:ptCount val="4"/>
                <c:pt idx="0">
                  <c:v>1991</c:v>
                </c:pt>
                <c:pt idx="1">
                  <c:v>2001</c:v>
                </c:pt>
                <c:pt idx="2">
                  <c:v>2004</c:v>
                </c:pt>
                <c:pt idx="3">
                  <c:v>2006</c:v>
                </c:pt>
              </c:numCache>
              <c:extLst xmlns:c15="http://schemas.microsoft.com/office/drawing/2012/chart"/>
            </c:numRef>
          </c:cat>
          <c:val>
            <c:numRef>
              <c:f>'K2. TotalWater'!$B$8:$E$8</c:f>
              <c:numCache>
                <c:formatCode>General</c:formatCode>
                <c:ptCount val="4"/>
                <c:pt idx="0">
                  <c:v>2.5</c:v>
                </c:pt>
                <c:pt idx="1">
                  <c:v>3.2</c:v>
                </c:pt>
                <c:pt idx="2">
                  <c:v>3.45</c:v>
                </c:pt>
                <c:pt idx="3">
                  <c:v>3.63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8-42FC-4C2F-8767-925738794D7A}"/>
            </c:ext>
          </c:extLst>
        </c:ser>
        <c:ser>
          <c:idx val="3"/>
          <c:order val="3"/>
          <c:tx>
            <c:strRef>
              <c:f>'K2. TotalWater'!$A$10</c:f>
              <c:strCache>
                <c:ptCount val="1"/>
                <c:pt idx="0">
                  <c:v>Assam</c:v>
                </c:pt>
              </c:strCache>
            </c:strRef>
          </c:tx>
          <c:spPr>
            <a:ln w="28575" cap="rnd">
              <a:solidFill>
                <a:schemeClr val="accent4"/>
              </a:solidFill>
              <a:round/>
            </a:ln>
            <a:effectLst/>
          </c:spPr>
          <c:marker>
            <c:symbol val="none"/>
          </c:marker>
          <c:cat>
            <c:numRef>
              <c:f>'K2. TotalWater'!$B$7:$E$7</c:f>
              <c:numCache>
                <c:formatCode>General</c:formatCode>
                <c:ptCount val="4"/>
                <c:pt idx="0">
                  <c:v>1991</c:v>
                </c:pt>
                <c:pt idx="1">
                  <c:v>2001</c:v>
                </c:pt>
                <c:pt idx="2">
                  <c:v>2004</c:v>
                </c:pt>
                <c:pt idx="3">
                  <c:v>2006</c:v>
                </c:pt>
              </c:numCache>
            </c:numRef>
          </c:cat>
          <c:val>
            <c:numRef>
              <c:f>'K2. TotalWater'!$B$10:$E$10</c:f>
              <c:numCache>
                <c:formatCode>General</c:formatCode>
                <c:ptCount val="4"/>
                <c:pt idx="0">
                  <c:v>0.84</c:v>
                </c:pt>
                <c:pt idx="1">
                  <c:v>1.1299999999999999</c:v>
                </c:pt>
                <c:pt idx="2">
                  <c:v>1.23</c:v>
                </c:pt>
                <c:pt idx="3">
                  <c:v>1.31</c:v>
                </c:pt>
              </c:numCache>
            </c:numRef>
          </c:val>
          <c:smooth val="0"/>
          <c:extLst>
            <c:ext xmlns:c16="http://schemas.microsoft.com/office/drawing/2014/chart" uri="{C3380CC4-5D6E-409C-BE32-E72D297353CC}">
              <c16:uniqueId val="{00000000-42FC-4C2F-8767-925738794D7A}"/>
            </c:ext>
          </c:extLst>
        </c:ser>
        <c:ser>
          <c:idx val="4"/>
          <c:order val="4"/>
          <c:tx>
            <c:strRef>
              <c:f>'K2. TotalWater'!$A$11</c:f>
              <c:strCache>
                <c:ptCount val="1"/>
                <c:pt idx="0">
                  <c:v>Bihar</c:v>
                </c:pt>
              </c:strCache>
            </c:strRef>
          </c:tx>
          <c:spPr>
            <a:ln w="28575" cap="rnd">
              <a:solidFill>
                <a:schemeClr val="accent5"/>
              </a:solidFill>
              <a:round/>
            </a:ln>
            <a:effectLst/>
          </c:spPr>
          <c:marker>
            <c:symbol val="none"/>
          </c:marker>
          <c:cat>
            <c:numRef>
              <c:f>'K2. TotalWater'!$B$7:$E$7</c:f>
              <c:numCache>
                <c:formatCode>General</c:formatCode>
                <c:ptCount val="4"/>
                <c:pt idx="0">
                  <c:v>1991</c:v>
                </c:pt>
                <c:pt idx="1">
                  <c:v>2001</c:v>
                </c:pt>
                <c:pt idx="2">
                  <c:v>2004</c:v>
                </c:pt>
                <c:pt idx="3">
                  <c:v>2006</c:v>
                </c:pt>
              </c:numCache>
            </c:numRef>
          </c:cat>
          <c:val>
            <c:numRef>
              <c:f>'K2. TotalWater'!$B$11:$E$11</c:f>
              <c:numCache>
                <c:formatCode>General</c:formatCode>
                <c:ptCount val="4"/>
                <c:pt idx="0">
                  <c:v>3.25</c:v>
                </c:pt>
                <c:pt idx="1">
                  <c:v>3.5</c:v>
                </c:pt>
                <c:pt idx="2">
                  <c:v>3.86</c:v>
                </c:pt>
                <c:pt idx="3">
                  <c:v>4.09</c:v>
                </c:pt>
              </c:numCache>
            </c:numRef>
          </c:val>
          <c:smooth val="0"/>
          <c:extLst>
            <c:ext xmlns:c16="http://schemas.microsoft.com/office/drawing/2014/chart" uri="{C3380CC4-5D6E-409C-BE32-E72D297353CC}">
              <c16:uniqueId val="{00000001-42FC-4C2F-8767-925738794D7A}"/>
            </c:ext>
          </c:extLst>
        </c:ser>
        <c:ser>
          <c:idx val="14"/>
          <c:order val="14"/>
          <c:tx>
            <c:strRef>
              <c:f>'K2. TotalWater'!$A$21</c:f>
              <c:strCache>
                <c:ptCount val="1"/>
                <c:pt idx="0">
                  <c:v>Kerala</c:v>
                </c:pt>
              </c:strCache>
            </c:strRef>
          </c:tx>
          <c:spPr>
            <a:ln w="28575" cap="rnd">
              <a:solidFill>
                <a:schemeClr val="accent3">
                  <a:lumMod val="80000"/>
                  <a:lumOff val="20000"/>
                </a:schemeClr>
              </a:solidFill>
              <a:round/>
            </a:ln>
            <a:effectLst/>
          </c:spPr>
          <c:marker>
            <c:symbol val="none"/>
          </c:marker>
          <c:cat>
            <c:numRef>
              <c:f>'K2. TotalWater'!$B$7:$E$7</c:f>
              <c:numCache>
                <c:formatCode>General</c:formatCode>
                <c:ptCount val="4"/>
                <c:pt idx="0">
                  <c:v>1991</c:v>
                </c:pt>
                <c:pt idx="1">
                  <c:v>2001</c:v>
                </c:pt>
                <c:pt idx="2">
                  <c:v>2004</c:v>
                </c:pt>
                <c:pt idx="3">
                  <c:v>2006</c:v>
                </c:pt>
              </c:numCache>
            </c:numRef>
          </c:cat>
          <c:val>
            <c:numRef>
              <c:f>'K2. TotalWater'!$B$21:$E$21</c:f>
              <c:numCache>
                <c:formatCode>General</c:formatCode>
                <c:ptCount val="4"/>
                <c:pt idx="0">
                  <c:v>1.0900000000000001</c:v>
                </c:pt>
                <c:pt idx="1">
                  <c:v>1.34</c:v>
                </c:pt>
                <c:pt idx="2">
                  <c:v>1.45</c:v>
                </c:pt>
                <c:pt idx="3">
                  <c:v>1.51</c:v>
                </c:pt>
              </c:numCache>
            </c:numRef>
          </c:val>
          <c:smooth val="0"/>
          <c:extLst>
            <c:ext xmlns:c16="http://schemas.microsoft.com/office/drawing/2014/chart" uri="{C3380CC4-5D6E-409C-BE32-E72D297353CC}">
              <c16:uniqueId val="{00000003-42FC-4C2F-8767-925738794D7A}"/>
            </c:ext>
          </c:extLst>
        </c:ser>
        <c:ser>
          <c:idx val="23"/>
          <c:order val="23"/>
          <c:tx>
            <c:strRef>
              <c:f>'K2. TotalWater'!$A$30</c:f>
              <c:strCache>
                <c:ptCount val="1"/>
                <c:pt idx="0">
                  <c:v>Rajasthan</c:v>
                </c:pt>
              </c:strCache>
              <c:extLst xmlns:c15="http://schemas.microsoft.com/office/drawing/2012/chart"/>
            </c:strRef>
          </c:tx>
          <c:spPr>
            <a:ln w="28575" cap="rnd">
              <a:solidFill>
                <a:schemeClr val="accent6">
                  <a:lumMod val="80000"/>
                </a:schemeClr>
              </a:solidFill>
              <a:round/>
            </a:ln>
            <a:effectLst/>
          </c:spPr>
          <c:marker>
            <c:symbol val="none"/>
          </c:marker>
          <c:cat>
            <c:numRef>
              <c:f>'K2. TotalWater'!$B$7:$E$7</c:f>
              <c:numCache>
                <c:formatCode>General</c:formatCode>
                <c:ptCount val="4"/>
                <c:pt idx="0">
                  <c:v>1991</c:v>
                </c:pt>
                <c:pt idx="1">
                  <c:v>2001</c:v>
                </c:pt>
                <c:pt idx="2">
                  <c:v>2004</c:v>
                </c:pt>
                <c:pt idx="3">
                  <c:v>2006</c:v>
                </c:pt>
              </c:numCache>
              <c:extLst xmlns:c15="http://schemas.microsoft.com/office/drawing/2012/chart"/>
            </c:numRef>
          </c:cat>
          <c:val>
            <c:numRef>
              <c:f>'K2. TotalWater'!$B$30:$E$30</c:f>
              <c:numCache>
                <c:formatCode>General</c:formatCode>
                <c:ptCount val="4"/>
                <c:pt idx="0">
                  <c:v>1.66</c:v>
                </c:pt>
                <c:pt idx="1">
                  <c:v>2.39</c:v>
                </c:pt>
                <c:pt idx="2">
                  <c:v>2.64</c:v>
                </c:pt>
                <c:pt idx="3">
                  <c:v>2.81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9-42FC-4C2F-8767-925738794D7A}"/>
            </c:ext>
          </c:extLst>
        </c:ser>
        <c:dLbls>
          <c:showLegendKey val="0"/>
          <c:showVal val="0"/>
          <c:showCatName val="0"/>
          <c:showSerName val="0"/>
          <c:showPercent val="0"/>
          <c:showBubbleSize val="0"/>
        </c:dLbls>
        <c:smooth val="0"/>
        <c:axId val="1631602080"/>
        <c:axId val="1631626944"/>
        <c:extLst>
          <c:ext xmlns:c15="http://schemas.microsoft.com/office/drawing/2012/chart" uri="{02D57815-91ED-43cb-92C2-25804820EDAC}">
            <c15:filteredLineSeries>
              <c15:ser>
                <c:idx val="0"/>
                <c:order val="0"/>
                <c:tx>
                  <c:strRef>
                    <c:extLst>
                      <c:ext uri="{02D57815-91ED-43cb-92C2-25804820EDAC}">
                        <c15:formulaRef>
                          <c15:sqref>'K2. TotalWater'!$A$7</c15:sqref>
                        </c15:formulaRef>
                      </c:ext>
                    </c:extLst>
                    <c:strCache>
                      <c:ptCount val="1"/>
                      <c:pt idx="0">
                        <c:v>States/Uts</c:v>
                      </c:pt>
                    </c:strCache>
                  </c:strRef>
                </c:tx>
                <c:spPr>
                  <a:ln w="28575" cap="rnd">
                    <a:solidFill>
                      <a:schemeClr val="accent1"/>
                    </a:solidFill>
                    <a:round/>
                  </a:ln>
                  <a:effectLst/>
                </c:spPr>
                <c:marker>
                  <c:symbol val="none"/>
                </c:marker>
                <c:cat>
                  <c:numRef>
                    <c:extLst>
                      <c:ex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c:ext uri="{02D57815-91ED-43cb-92C2-25804820EDAC}">
                        <c15:formulaRef>
                          <c15:sqref>'K2. TotalWater'!$B$7:$E$7</c15:sqref>
                        </c15:formulaRef>
                      </c:ext>
                    </c:extLst>
                    <c:numCache>
                      <c:formatCode>General</c:formatCode>
                      <c:ptCount val="4"/>
                      <c:pt idx="0">
                        <c:v>1991</c:v>
                      </c:pt>
                      <c:pt idx="1">
                        <c:v>2001</c:v>
                      </c:pt>
                      <c:pt idx="2">
                        <c:v>2004</c:v>
                      </c:pt>
                      <c:pt idx="3">
                        <c:v>2006</c:v>
                      </c:pt>
                    </c:numCache>
                  </c:numRef>
                </c:val>
                <c:smooth val="0"/>
                <c:extLst>
                  <c:ext xmlns:c16="http://schemas.microsoft.com/office/drawing/2014/chart" uri="{C3380CC4-5D6E-409C-BE32-E72D297353CC}">
                    <c16:uniqueId val="{00000007-42FC-4C2F-8767-925738794D7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'K2. TotalWater'!$A$9</c15:sqref>
                        </c15:formulaRef>
                      </c:ext>
                    </c:extLst>
                    <c:strCache>
                      <c:ptCount val="1"/>
                      <c:pt idx="0">
                        <c:v>Arunachal Pradesh</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TotalWater'!$B$9:$E$9</c15:sqref>
                        </c15:formulaRef>
                      </c:ext>
                    </c:extLst>
                    <c:numCache>
                      <c:formatCode>General</c:formatCode>
                      <c:ptCount val="4"/>
                      <c:pt idx="0">
                        <c:v>0.03</c:v>
                      </c:pt>
                      <c:pt idx="1">
                        <c:v>0.05</c:v>
                      </c:pt>
                      <c:pt idx="2">
                        <c:v>0.05</c:v>
                      </c:pt>
                      <c:pt idx="3">
                        <c:v>0.05</c:v>
                      </c:pt>
                    </c:numCache>
                  </c:numRef>
                </c:val>
                <c:smooth val="0"/>
                <c:extLst xmlns:c15="http://schemas.microsoft.com/office/drawing/2012/chart">
                  <c:ext xmlns:c16="http://schemas.microsoft.com/office/drawing/2014/chart" uri="{C3380CC4-5D6E-409C-BE32-E72D297353CC}">
                    <c16:uniqueId val="{00000009-42FC-4C2F-8767-925738794D7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'K2. TotalWater'!$A$12</c15:sqref>
                        </c15:formulaRef>
                      </c:ext>
                    </c:extLst>
                    <c:strCache>
                      <c:ptCount val="1"/>
                      <c:pt idx="0">
                        <c:v>Chandigarh</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TotalWater'!$B$12:$E$12</c15:sqref>
                        </c15:formulaRef>
                      </c:ext>
                    </c:extLst>
                    <c:numCache>
                      <c:formatCode>General</c:formatCode>
                      <c:ptCount val="4"/>
                      <c:pt idx="0">
                        <c:v>0.02</c:v>
                      </c:pt>
                      <c:pt idx="1">
                        <c:v>0.04</c:v>
                      </c:pt>
                      <c:pt idx="2">
                        <c:v>0.04</c:v>
                      </c:pt>
                      <c:pt idx="3">
                        <c:v>0.05</c:v>
                      </c:pt>
                    </c:numCache>
                  </c:numRef>
                </c:val>
                <c:smooth val="0"/>
                <c:extLst xmlns:c15="http://schemas.microsoft.com/office/drawing/2012/chart">
                  <c:ext xmlns:c16="http://schemas.microsoft.com/office/drawing/2014/chart" uri="{C3380CC4-5D6E-409C-BE32-E72D297353CC}">
                    <c16:uniqueId val="{00000002-42FC-4C2F-8767-925738794D7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'K2. TotalWater'!$A$13</c15:sqref>
                        </c15:formulaRef>
                      </c:ext>
                    </c:extLst>
                    <c:strCache>
                      <c:ptCount val="1"/>
                      <c:pt idx="0">
                        <c:v>Chhattisgarh</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TotalWater'!$B$13:$E$13</c15:sqref>
                        </c15:formulaRef>
                      </c:ext>
                    </c:extLst>
                    <c:numCache>
                      <c:formatCode>General</c:formatCode>
                      <c:ptCount val="4"/>
                      <c:pt idx="1">
                        <c:v>0.88</c:v>
                      </c:pt>
                      <c:pt idx="2">
                        <c:v>0.97</c:v>
                      </c:pt>
                      <c:pt idx="3">
                        <c:v>1.03</c:v>
                      </c:pt>
                    </c:numCache>
                  </c:numRef>
                </c:val>
                <c:smooth val="0"/>
                <c:extLst xmlns:c15="http://schemas.microsoft.com/office/drawing/2012/chart">
                  <c:ext xmlns:c16="http://schemas.microsoft.com/office/drawing/2014/chart" uri="{C3380CC4-5D6E-409C-BE32-E72D297353CC}">
                    <c16:uniqueId val="{0000000A-42FC-4C2F-8767-925738794D7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'K2. TotalWater'!$A$14</c15:sqref>
                        </c15:formulaRef>
                      </c:ext>
                    </c:extLst>
                    <c:strCache>
                      <c:ptCount val="1"/>
                      <c:pt idx="0">
                        <c:v>Goa</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TotalWater'!$B$14:$E$14</c15:sqref>
                        </c15:formulaRef>
                      </c:ext>
                    </c:extLst>
                    <c:numCache>
                      <c:formatCode>General</c:formatCode>
                      <c:ptCount val="4"/>
                      <c:pt idx="0">
                        <c:v>0.04</c:v>
                      </c:pt>
                      <c:pt idx="1">
                        <c:v>0.06</c:v>
                      </c:pt>
                      <c:pt idx="2">
                        <c:v>0.06</c:v>
                      </c:pt>
                      <c:pt idx="3">
                        <c:v>7.0000000000000007E-2</c:v>
                      </c:pt>
                    </c:numCache>
                  </c:numRef>
                </c:val>
                <c:smooth val="0"/>
                <c:extLst xmlns:c15="http://schemas.microsoft.com/office/drawing/2012/chart">
                  <c:ext xmlns:c16="http://schemas.microsoft.com/office/drawing/2014/chart" uri="{C3380CC4-5D6E-409C-BE32-E72D297353CC}">
                    <c16:uniqueId val="{0000000B-42FC-4C2F-8767-925738794D7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'K2. TotalWater'!$A$15</c15:sqref>
                        </c15:formulaRef>
                      </c:ext>
                    </c:extLst>
                    <c:strCache>
                      <c:ptCount val="1"/>
                      <c:pt idx="0">
                        <c:v>Gujarat</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TotalWater'!$B$15:$E$15</c15:sqref>
                        </c15:formulaRef>
                      </c:ext>
                    </c:extLst>
                    <c:numCache>
                      <c:formatCode>General</c:formatCode>
                      <c:ptCount val="4"/>
                      <c:pt idx="0">
                        <c:v>1.55</c:v>
                      </c:pt>
                      <c:pt idx="1">
                        <c:v>2.14</c:v>
                      </c:pt>
                      <c:pt idx="2">
                        <c:v>2.34</c:v>
                      </c:pt>
                      <c:pt idx="3">
                        <c:v>2.4700000000000002</c:v>
                      </c:pt>
                    </c:numCache>
                  </c:numRef>
                </c:val>
                <c:smooth val="0"/>
                <c:extLst xmlns:c15="http://schemas.microsoft.com/office/drawing/2012/chart">
                  <c:ext xmlns:c16="http://schemas.microsoft.com/office/drawing/2014/chart" uri="{C3380CC4-5D6E-409C-BE32-E72D297353CC}">
                    <c16:uniqueId val="{0000000C-42FC-4C2F-8767-925738794D7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'K2. TotalWater'!$A$16</c15:sqref>
                        </c15:formulaRef>
                      </c:ext>
                    </c:extLst>
                    <c:strCache>
                      <c:ptCount val="1"/>
                      <c:pt idx="0">
                        <c:v>Haryana</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TotalWater'!$B$16:$E$16</c15:sqref>
                        </c15:formulaRef>
                      </c:ext>
                    </c:extLst>
                    <c:numCache>
                      <c:formatCode>General</c:formatCode>
                      <c:ptCount val="4"/>
                      <c:pt idx="0">
                        <c:v>0.62</c:v>
                      </c:pt>
                      <c:pt idx="1">
                        <c:v>0.89</c:v>
                      </c:pt>
                      <c:pt idx="2">
                        <c:v>0.98</c:v>
                      </c:pt>
                      <c:pt idx="3">
                        <c:v>1.04</c:v>
                      </c:pt>
                    </c:numCache>
                  </c:numRef>
                </c:val>
                <c:smooth val="0"/>
                <c:extLst xmlns:c15="http://schemas.microsoft.com/office/drawing/2012/chart">
                  <c:ext xmlns:c16="http://schemas.microsoft.com/office/drawing/2014/chart" uri="{C3380CC4-5D6E-409C-BE32-E72D297353CC}">
                    <c16:uniqueId val="{0000000D-42FC-4C2F-8767-925738794D7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'K2. TotalWater'!$A$17</c15:sqref>
                        </c15:formulaRef>
                      </c:ext>
                    </c:extLst>
                    <c:strCache>
                      <c:ptCount val="1"/>
                      <c:pt idx="0">
                        <c:v>Himachal Pradesh</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TotalWater'!$B$17:$E$17</c15:sqref>
                        </c15:formulaRef>
                      </c:ext>
                    </c:extLst>
                    <c:numCache>
                      <c:formatCode>General</c:formatCode>
                      <c:ptCount val="4"/>
                      <c:pt idx="0">
                        <c:v>0.19</c:v>
                      </c:pt>
                      <c:pt idx="1">
                        <c:v>0.26</c:v>
                      </c:pt>
                      <c:pt idx="2">
                        <c:v>0.28000000000000003</c:v>
                      </c:pt>
                      <c:pt idx="3">
                        <c:v>0.28999999999999998</c:v>
                      </c:pt>
                    </c:numCache>
                  </c:numRef>
                </c:val>
                <c:smooth val="0"/>
                <c:extLst xmlns:c15="http://schemas.microsoft.com/office/drawing/2012/chart">
                  <c:ext xmlns:c16="http://schemas.microsoft.com/office/drawing/2014/chart" uri="{C3380CC4-5D6E-409C-BE32-E72D297353CC}">
                    <c16:uniqueId val="{0000000E-42FC-4C2F-8767-925738794D7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'K2. TotalWater'!$A$18</c15:sqref>
                        </c15:formulaRef>
                      </c:ext>
                    </c:extLst>
                    <c:strCache>
                      <c:ptCount val="1"/>
                      <c:pt idx="0">
                        <c:v>Jammu &amp; Kashmir</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TotalWater'!$B$18:$E$18</c15:sqref>
                        </c15:formulaRef>
                      </c:ext>
                    </c:extLst>
                    <c:numCache>
                      <c:formatCode>General</c:formatCode>
                      <c:ptCount val="4"/>
                      <c:pt idx="0">
                        <c:v>0.28999999999999998</c:v>
                      </c:pt>
                      <c:pt idx="1">
                        <c:v>0.43</c:v>
                      </c:pt>
                      <c:pt idx="2">
                        <c:v>0.48</c:v>
                      </c:pt>
                      <c:pt idx="3">
                        <c:v>0.52</c:v>
                      </c:pt>
                    </c:numCache>
                  </c:numRef>
                </c:val>
                <c:smooth val="0"/>
                <c:extLst xmlns:c15="http://schemas.microsoft.com/office/drawing/2012/chart">
                  <c:ext xmlns:c16="http://schemas.microsoft.com/office/drawing/2014/chart" uri="{C3380CC4-5D6E-409C-BE32-E72D297353CC}">
                    <c16:uniqueId val="{0000000F-42FC-4C2F-8767-925738794D7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'K2. TotalWater'!$A$19</c15:sqref>
                        </c15:formulaRef>
                      </c:ext>
                    </c:extLst>
                    <c:strCache>
                      <c:ptCount val="1"/>
                      <c:pt idx="0">
                        <c:v>Jharkhand</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TotalWater'!$B$19:$E$19</c15:sqref>
                        </c15:formulaRef>
                      </c:ext>
                    </c:extLst>
                    <c:numCache>
                      <c:formatCode>General</c:formatCode>
                      <c:ptCount val="4"/>
                      <c:pt idx="1">
                        <c:v>1.1399999999999999</c:v>
                      </c:pt>
                      <c:pt idx="2">
                        <c:v>1.24</c:v>
                      </c:pt>
                      <c:pt idx="3">
                        <c:v>1.32</c:v>
                      </c:pt>
                    </c:numCache>
                  </c:numRef>
                </c:val>
                <c:smooth val="0"/>
                <c:extLst xmlns:c15="http://schemas.microsoft.com/office/drawing/2012/chart">
                  <c:ext xmlns:c16="http://schemas.microsoft.com/office/drawing/2014/chart" uri="{C3380CC4-5D6E-409C-BE32-E72D297353CC}">
                    <c16:uniqueId val="{00000010-42FC-4C2F-8767-925738794D7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'K2. TotalWater'!$A$20</c15:sqref>
                        </c15:formulaRef>
                      </c:ext>
                    </c:extLst>
                    <c:strCache>
                      <c:ptCount val="1"/>
                      <c:pt idx="0">
                        <c:v>Karnataka</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TotalWater'!$B$20:$E$20</c15:sqref>
                        </c15:formulaRef>
                      </c:ext>
                    </c:extLst>
                    <c:numCache>
                      <c:formatCode>General</c:formatCode>
                      <c:ptCount val="4"/>
                      <c:pt idx="0">
                        <c:v>1.69</c:v>
                      </c:pt>
                      <c:pt idx="1">
                        <c:v>2.23</c:v>
                      </c:pt>
                      <c:pt idx="2">
                        <c:v>2.41</c:v>
                      </c:pt>
                      <c:pt idx="3">
                        <c:v>2.5299999999999998</c:v>
                      </c:pt>
                    </c:numCache>
                  </c:numRef>
                </c:val>
                <c:smooth val="0"/>
                <c:extLst xmlns:c15="http://schemas.microsoft.com/office/drawing/2012/chart">
                  <c:ext xmlns:c16="http://schemas.microsoft.com/office/drawing/2014/chart" uri="{C3380CC4-5D6E-409C-BE32-E72D297353CC}">
                    <c16:uniqueId val="{00000011-42FC-4C2F-8767-925738794D7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'K2. TotalWater'!$A$22</c15:sqref>
                        </c15:formulaRef>
                      </c:ext>
                    </c:extLst>
                    <c:strCache>
                      <c:ptCount val="1"/>
                      <c:pt idx="0">
                        <c:v>Madhya Pradesh</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TotalWater'!$B$22:$E$22</c15:sqref>
                        </c15:formulaRef>
                      </c:ext>
                    </c:extLst>
                    <c:numCache>
                      <c:formatCode>General</c:formatCode>
                      <c:ptCount val="4"/>
                      <c:pt idx="0">
                        <c:v>2.4900000000000002</c:v>
                      </c:pt>
                      <c:pt idx="1">
                        <c:v>2.5499999999999998</c:v>
                      </c:pt>
                      <c:pt idx="2">
                        <c:v>2.82</c:v>
                      </c:pt>
                      <c:pt idx="3">
                        <c:v>3.01</c:v>
                      </c:pt>
                    </c:numCache>
                  </c:numRef>
                </c:val>
                <c:smooth val="0"/>
                <c:extLst xmlns:c15="http://schemas.microsoft.com/office/drawing/2012/chart">
                  <c:ext xmlns:c16="http://schemas.microsoft.com/office/drawing/2014/chart" uri="{C3380CC4-5D6E-409C-BE32-E72D297353CC}">
                    <c16:uniqueId val="{00000004-42FC-4C2F-8767-925738794D7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'K2. TotalWater'!$A$23</c15:sqref>
                        </c15:formulaRef>
                      </c:ext>
                    </c:extLst>
                    <c:strCache>
                      <c:ptCount val="1"/>
                      <c:pt idx="0">
                        <c:v>Maharashtra</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TotalWater'!$B$23:$E$23</c15:sqref>
                        </c15:formulaRef>
                      </c:ext>
                    </c:extLst>
                    <c:numCache>
                      <c:formatCode>General</c:formatCode>
                      <c:ptCount val="4"/>
                      <c:pt idx="0">
                        <c:v>2.97</c:v>
                      </c:pt>
                      <c:pt idx="1">
                        <c:v>4.09</c:v>
                      </c:pt>
                      <c:pt idx="2">
                        <c:v>4.45</c:v>
                      </c:pt>
                      <c:pt idx="3">
                        <c:v>4.6900000000000004</c:v>
                      </c:pt>
                    </c:numCache>
                  </c:numRef>
                </c:val>
                <c:smooth val="0"/>
                <c:extLst xmlns:c15="http://schemas.microsoft.com/office/drawing/2012/chart">
                  <c:ext xmlns:c16="http://schemas.microsoft.com/office/drawing/2014/chart" uri="{C3380CC4-5D6E-409C-BE32-E72D297353CC}">
                    <c16:uniqueId val="{00000012-42FC-4C2F-8767-925738794D7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'K2. TotalWater'!$A$24</c15:sqref>
                        </c15:formulaRef>
                      </c:ext>
                    </c:extLst>
                    <c:strCache>
                      <c:ptCount val="1"/>
                      <c:pt idx="0">
                        <c:v>Manipur</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TotalWater'!$B$24:$E$24</c15:sqref>
                        </c15:formulaRef>
                      </c:ext>
                    </c:extLst>
                    <c:numCache>
                      <c:formatCode>General</c:formatCode>
                      <c:ptCount val="4"/>
                      <c:pt idx="0">
                        <c:v>7.0000000000000007E-2</c:v>
                      </c:pt>
                      <c:pt idx="1">
                        <c:v>0.1</c:v>
                      </c:pt>
                      <c:pt idx="2">
                        <c:v>0.11</c:v>
                      </c:pt>
                      <c:pt idx="3">
                        <c:v>0.12</c:v>
                      </c:pt>
                    </c:numCache>
                  </c:numRef>
                </c:val>
                <c:smooth val="0"/>
                <c:extLst xmlns:c15="http://schemas.microsoft.com/office/drawing/2012/chart">
                  <c:ext xmlns:c16="http://schemas.microsoft.com/office/drawing/2014/chart" uri="{C3380CC4-5D6E-409C-BE32-E72D297353CC}">
                    <c16:uniqueId val="{00000013-42FC-4C2F-8767-925738794D7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'K2. TotalWater'!$A$25</c15:sqref>
                        </c15:formulaRef>
                      </c:ext>
                    </c:extLst>
                    <c:strCache>
                      <c:ptCount val="1"/>
                      <c:pt idx="0">
                        <c:v>Meghalaya</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TotalWater'!$B$25:$E$25</c15:sqref>
                        </c15:formulaRef>
                      </c:ext>
                    </c:extLst>
                    <c:numCache>
                      <c:formatCode>General</c:formatCode>
                      <c:ptCount val="4"/>
                      <c:pt idx="0">
                        <c:v>7.0000000000000007E-2</c:v>
                      </c:pt>
                      <c:pt idx="1">
                        <c:v>0.1</c:v>
                      </c:pt>
                      <c:pt idx="2">
                        <c:v>0.11</c:v>
                      </c:pt>
                      <c:pt idx="3">
                        <c:v>0.11</c:v>
                      </c:pt>
                    </c:numCache>
                  </c:numRef>
                </c:val>
                <c:smooth val="0"/>
                <c:extLst xmlns:c15="http://schemas.microsoft.com/office/drawing/2012/chart">
                  <c:ext xmlns:c16="http://schemas.microsoft.com/office/drawing/2014/chart" uri="{C3380CC4-5D6E-409C-BE32-E72D297353CC}">
                    <c16:uniqueId val="{00000014-42FC-4C2F-8767-925738794D7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'K2. TotalWater'!$A$26</c15:sqref>
                        </c15:formulaRef>
                      </c:ext>
                    </c:extLst>
                    <c:strCache>
                      <c:ptCount val="1"/>
                      <c:pt idx="0">
                        <c:v>Mizoram</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TotalWater'!$B$26:$E$26</c15:sqref>
                        </c15:formulaRef>
                      </c:ext>
                    </c:extLst>
                    <c:numCache>
                      <c:formatCode>General</c:formatCode>
                      <c:ptCount val="4"/>
                      <c:pt idx="0">
                        <c:v>0.03</c:v>
                      </c:pt>
                      <c:pt idx="1">
                        <c:v>0.04</c:v>
                      </c:pt>
                      <c:pt idx="2">
                        <c:v>0.04</c:v>
                      </c:pt>
                      <c:pt idx="3">
                        <c:v>0.04</c:v>
                      </c:pt>
                    </c:numCache>
                  </c:numRef>
                </c:val>
                <c:smooth val="0"/>
                <c:extLst xmlns:c15="http://schemas.microsoft.com/office/drawing/2012/chart">
                  <c:ext xmlns:c16="http://schemas.microsoft.com/office/drawing/2014/chart" uri="{C3380CC4-5D6E-409C-BE32-E72D297353CC}">
                    <c16:uniqueId val="{00000015-42FC-4C2F-8767-925738794D7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'K2. TotalWater'!$A$27</c15:sqref>
                        </c15:formulaRef>
                      </c:ext>
                    </c:extLst>
                    <c:strCache>
                      <c:ptCount val="1"/>
                      <c:pt idx="0">
                        <c:v>Nagaland</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TotalWater'!$B$27:$E$27</c15:sqref>
                        </c15:formulaRef>
                      </c:ext>
                    </c:extLst>
                    <c:numCache>
                      <c:formatCode>General</c:formatCode>
                      <c:ptCount val="4"/>
                      <c:pt idx="0">
                        <c:v>0.05</c:v>
                      </c:pt>
                      <c:pt idx="1">
                        <c:v>0.08</c:v>
                      </c:pt>
                      <c:pt idx="2">
                        <c:v>0.09</c:v>
                      </c:pt>
                      <c:pt idx="3">
                        <c:v>0.1</c:v>
                      </c:pt>
                    </c:numCache>
                  </c:numRef>
                </c:val>
                <c:smooth val="0"/>
                <c:extLst xmlns:c15="http://schemas.microsoft.com/office/drawing/2012/chart">
                  <c:ext xmlns:c16="http://schemas.microsoft.com/office/drawing/2014/chart" uri="{C3380CC4-5D6E-409C-BE32-E72D297353CC}">
                    <c16:uniqueId val="{00000016-42FC-4C2F-8767-925738794D7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'K2. TotalWater'!$A$28</c15:sqref>
                        </c15:formulaRef>
                      </c:ext>
                    </c:extLst>
                    <c:strCache>
                      <c:ptCount val="1"/>
                      <c:pt idx="0">
                        <c:v>Orissa</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TotalWater'!$B$28:$E$28</c15:sqref>
                        </c15:formulaRef>
                      </c:ext>
                    </c:extLst>
                    <c:numCache>
                      <c:formatCode>General</c:formatCode>
                      <c:ptCount val="4"/>
                      <c:pt idx="0">
                        <c:v>1.19</c:v>
                      </c:pt>
                      <c:pt idx="1">
                        <c:v>1.55</c:v>
                      </c:pt>
                      <c:pt idx="2">
                        <c:v>1.68</c:v>
                      </c:pt>
                      <c:pt idx="3">
                        <c:v>1.76</c:v>
                      </c:pt>
                    </c:numCache>
                  </c:numRef>
                </c:val>
                <c:smooth val="0"/>
                <c:extLst xmlns:c15="http://schemas.microsoft.com/office/drawing/2012/chart">
                  <c:ext xmlns:c16="http://schemas.microsoft.com/office/drawing/2014/chart" uri="{C3380CC4-5D6E-409C-BE32-E72D297353CC}">
                    <c16:uniqueId val="{00000017-42FC-4C2F-8767-925738794D7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'K2. TotalWater'!$A$29</c15:sqref>
                        </c15:formulaRef>
                      </c:ext>
                    </c:extLst>
                    <c:strCache>
                      <c:ptCount val="1"/>
                      <c:pt idx="0">
                        <c:v>Punjab</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TotalWater'!$B$29:$E$29</c15:sqref>
                        </c15:formulaRef>
                      </c:ext>
                    </c:extLst>
                    <c:numCache>
                      <c:formatCode>General</c:formatCode>
                      <c:ptCount val="4"/>
                      <c:pt idx="0">
                        <c:v>0.76</c:v>
                      </c:pt>
                      <c:pt idx="1">
                        <c:v>1.03</c:v>
                      </c:pt>
                      <c:pt idx="2">
                        <c:v>1.1100000000000001</c:v>
                      </c:pt>
                      <c:pt idx="3">
                        <c:v>1.17</c:v>
                      </c:pt>
                    </c:numCache>
                  </c:numRef>
                </c:val>
                <c:smooth val="0"/>
                <c:extLst xmlns:c15="http://schemas.microsoft.com/office/drawing/2012/chart">
                  <c:ext xmlns:c16="http://schemas.microsoft.com/office/drawing/2014/chart" uri="{C3380CC4-5D6E-409C-BE32-E72D297353CC}">
                    <c16:uniqueId val="{00000018-42FC-4C2F-8767-925738794D7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'K2. TotalWater'!$A$31</c15:sqref>
                        </c15:formulaRef>
                      </c:ext>
                    </c:extLst>
                    <c:strCache>
                      <c:ptCount val="1"/>
                      <c:pt idx="0">
                        <c:v>Sikkim</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TotalWater'!$B$31:$E$31</c15:sqref>
                        </c15:formulaRef>
                      </c:ext>
                    </c:extLst>
                    <c:numCache>
                      <c:formatCode>General</c:formatCode>
                      <c:ptCount val="4"/>
                      <c:pt idx="0">
                        <c:v>0.02</c:v>
                      </c:pt>
                      <c:pt idx="1">
                        <c:v>0.02</c:v>
                      </c:pt>
                      <c:pt idx="2">
                        <c:v>0.02</c:v>
                      </c:pt>
                      <c:pt idx="3">
                        <c:v>0.03</c:v>
                      </c:pt>
                    </c:numCache>
                  </c:numRef>
                </c:val>
                <c:smooth val="0"/>
                <c:extLst xmlns:c15="http://schemas.microsoft.com/office/drawing/2012/chart">
                  <c:ext xmlns:c16="http://schemas.microsoft.com/office/drawing/2014/chart" uri="{C3380CC4-5D6E-409C-BE32-E72D297353CC}">
                    <c16:uniqueId val="{0000001A-42FC-4C2F-8767-925738794D7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'K2. TotalWater'!$A$32</c15:sqref>
                        </c15:formulaRef>
                      </c:ext>
                    </c:extLst>
                    <c:strCache>
                      <c:ptCount val="1"/>
                      <c:pt idx="0">
                        <c:v>Tamil Nadu</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TotalWater'!$B$32:$E$32</c15:sqref>
                        </c15:formulaRef>
                      </c:ext>
                    </c:extLst>
                    <c:numCache>
                      <c:formatCode>General</c:formatCode>
                      <c:ptCount val="4"/>
                      <c:pt idx="0">
                        <c:v>2.1</c:v>
                      </c:pt>
                      <c:pt idx="1">
                        <c:v>2.62</c:v>
                      </c:pt>
                      <c:pt idx="2">
                        <c:v>2.82</c:v>
                      </c:pt>
                      <c:pt idx="3">
                        <c:v>2.94</c:v>
                      </c:pt>
                    </c:numCache>
                  </c:numRef>
                </c:val>
                <c:smooth val="0"/>
                <c:extLst xmlns:c15="http://schemas.microsoft.com/office/drawing/2012/chart">
                  <c:ext xmlns:c16="http://schemas.microsoft.com/office/drawing/2014/chart" uri="{C3380CC4-5D6E-409C-BE32-E72D297353CC}">
                    <c16:uniqueId val="{0000001B-42FC-4C2F-8767-925738794D7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'K2. TotalWater'!$A$33</c15:sqref>
                        </c15:formulaRef>
                      </c:ext>
                    </c:extLst>
                    <c:strCache>
                      <c:ptCount val="1"/>
                      <c:pt idx="0">
                        <c:v>Tripura</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TotalWater'!$B$33:$E$33</c15:sqref>
                        </c15:formulaRef>
                      </c:ext>
                    </c:extLst>
                    <c:numCache>
                      <c:formatCode>General</c:formatCode>
                      <c:ptCount val="4"/>
                      <c:pt idx="0">
                        <c:v>0.1</c:v>
                      </c:pt>
                      <c:pt idx="1">
                        <c:v>0.13</c:v>
                      </c:pt>
                      <c:pt idx="2">
                        <c:v>0.15</c:v>
                      </c:pt>
                      <c:pt idx="3">
                        <c:v>0.15</c:v>
                      </c:pt>
                    </c:numCache>
                  </c:numRef>
                </c:val>
                <c:smooth val="0"/>
                <c:extLst xmlns:c15="http://schemas.microsoft.com/office/drawing/2012/chart">
                  <c:ext xmlns:c16="http://schemas.microsoft.com/office/drawing/2014/chart" uri="{C3380CC4-5D6E-409C-BE32-E72D297353CC}">
                    <c16:uniqueId val="{0000001C-42FC-4C2F-8767-925738794D7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'K2. TotalWater'!$A$34</c15:sqref>
                        </c15:formulaRef>
                      </c:ext>
                    </c:extLst>
                    <c:strCache>
                      <c:ptCount val="1"/>
                      <c:pt idx="0">
                        <c:v>Uttar Pradesh</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TotalWater'!$B$34:$E$34</c15:sqref>
                        </c15:formulaRef>
                      </c:ext>
                    </c:extLst>
                    <c:numCache>
                      <c:formatCode>General</c:formatCode>
                      <c:ptCount val="4"/>
                      <c:pt idx="0">
                        <c:v>5.23</c:v>
                      </c:pt>
                      <c:pt idx="1">
                        <c:v>7.01</c:v>
                      </c:pt>
                      <c:pt idx="2">
                        <c:v>7.77</c:v>
                      </c:pt>
                      <c:pt idx="3">
                        <c:v>8.2899999999999991</c:v>
                      </c:pt>
                    </c:numCache>
                  </c:numRef>
                </c:val>
                <c:smooth val="0"/>
                <c:extLst xmlns:c15="http://schemas.microsoft.com/office/drawing/2012/chart">
                  <c:ext xmlns:c16="http://schemas.microsoft.com/office/drawing/2014/chart" uri="{C3380CC4-5D6E-409C-BE32-E72D297353CC}">
                    <c16:uniqueId val="{00000005-42FC-4C2F-8767-925738794D7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'K2. TotalWater'!$A$35</c15:sqref>
                        </c15:formulaRef>
                      </c:ext>
                    </c:extLst>
                    <c:strCache>
                      <c:ptCount val="1"/>
                      <c:pt idx="0">
                        <c:v>Uttaranchal</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TotalWater'!$B$35:$E$35</c15:sqref>
                        </c15:formulaRef>
                      </c:ext>
                    </c:extLst>
                    <c:numCache>
                      <c:formatCode>General</c:formatCode>
                      <c:ptCount val="4"/>
                      <c:pt idx="1">
                        <c:v>0.36</c:v>
                      </c:pt>
                      <c:pt idx="2">
                        <c:v>0.39</c:v>
                      </c:pt>
                      <c:pt idx="3">
                        <c:v>0.42</c:v>
                      </c:pt>
                    </c:numCache>
                  </c:numRef>
                </c:val>
                <c:smooth val="0"/>
                <c:extLst xmlns:c15="http://schemas.microsoft.com/office/drawing/2012/chart">
                  <c:ext xmlns:c16="http://schemas.microsoft.com/office/drawing/2014/chart" uri="{C3380CC4-5D6E-409C-BE32-E72D297353CC}">
                    <c16:uniqueId val="{0000001D-42FC-4C2F-8767-925738794D7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'K2. TotalWater'!$A$36</c15:sqref>
                        </c15:formulaRef>
                      </c:ext>
                    </c:extLst>
                    <c:strCache>
                      <c:ptCount val="1"/>
                      <c:pt idx="0">
                        <c:v>West Bengal</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TotalWater'!$B$36:$E$36</c15:sqref>
                        </c15:formulaRef>
                      </c:ext>
                    </c:extLst>
                    <c:numCache>
                      <c:formatCode>General</c:formatCode>
                      <c:ptCount val="4"/>
                      <c:pt idx="0">
                        <c:v>2.56</c:v>
                      </c:pt>
                      <c:pt idx="1">
                        <c:v>3.39</c:v>
                      </c:pt>
                      <c:pt idx="2">
                        <c:v>3.68</c:v>
                      </c:pt>
                      <c:pt idx="3">
                        <c:v>3.7</c:v>
                      </c:pt>
                    </c:numCache>
                  </c:numRef>
                </c:val>
                <c:smooth val="0"/>
                <c:extLst xmlns:c15="http://schemas.microsoft.com/office/drawing/2012/chart">
                  <c:ext xmlns:c16="http://schemas.microsoft.com/office/drawing/2014/chart" uri="{C3380CC4-5D6E-409C-BE32-E72D297353CC}">
                    <c16:uniqueId val="{0000001E-42FC-4C2F-8767-925738794D7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'K2. TotalWater'!$A$37</c15:sqref>
                        </c15:formulaRef>
                      </c:ext>
                    </c:extLst>
                    <c:strCache>
                      <c:ptCount val="1"/>
                      <c:pt idx="0">
                        <c:v>Andaman &amp; Nicobar Islands</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TotalWater'!$B$37:$E$37</c15:sqref>
                        </c15:formulaRef>
                      </c:ext>
                    </c:extLst>
                    <c:numCache>
                      <c:formatCode>General</c:formatCode>
                      <c:ptCount val="4"/>
                      <c:pt idx="0">
                        <c:v>0.01</c:v>
                      </c:pt>
                      <c:pt idx="1">
                        <c:v>0.02</c:v>
                      </c:pt>
                      <c:pt idx="2">
                        <c:v>0.02</c:v>
                      </c:pt>
                      <c:pt idx="3">
                        <c:v>0.02</c:v>
                      </c:pt>
                    </c:numCache>
                  </c:numRef>
                </c:val>
                <c:smooth val="0"/>
                <c:extLst xmlns:c15="http://schemas.microsoft.com/office/drawing/2012/chart">
                  <c:ext xmlns:c16="http://schemas.microsoft.com/office/drawing/2014/chart" uri="{C3380CC4-5D6E-409C-BE32-E72D297353CC}">
                    <c16:uniqueId val="{0000001F-42FC-4C2F-8767-925738794D7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'K2. TotalWater'!$A$38</c15:sqref>
                        </c15:formulaRef>
                      </c:ext>
                    </c:extLst>
                    <c:strCache>
                      <c:ptCount val="1"/>
                      <c:pt idx="0">
                        <c:v>Dadra &amp; Nagar Haveli</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TotalWater'!$B$38:$E$38</c15:sqref>
                        </c15:formulaRef>
                      </c:ext>
                    </c:extLst>
                    <c:numCache>
                      <c:formatCode>General</c:formatCode>
                      <c:ptCount val="4"/>
                      <c:pt idx="0">
                        <c:v>0.01</c:v>
                      </c:pt>
                      <c:pt idx="1">
                        <c:v>0.01</c:v>
                      </c:pt>
                      <c:pt idx="2">
                        <c:v>0.01</c:v>
                      </c:pt>
                      <c:pt idx="3">
                        <c:v>0.01</c:v>
                      </c:pt>
                    </c:numCache>
                  </c:numRef>
                </c:val>
                <c:smooth val="0"/>
                <c:extLst xmlns:c15="http://schemas.microsoft.com/office/drawing/2012/chart">
                  <c:ext xmlns:c16="http://schemas.microsoft.com/office/drawing/2014/chart" uri="{C3380CC4-5D6E-409C-BE32-E72D297353CC}">
                    <c16:uniqueId val="{00000020-42FC-4C2F-8767-925738794D7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'K2. TotalWater'!$A$39</c15:sqref>
                        </c15:formulaRef>
                      </c:ext>
                    </c:extLst>
                    <c:strCache>
                      <c:ptCount val="1"/>
                      <c:pt idx="0">
                        <c:v>Lakshadweep</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TotalWater'!$B$39:$E$39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21-42FC-4C2F-8767-925738794D7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'K2. TotalWater'!$A$40</c15:sqref>
                        </c15:formulaRef>
                      </c:ext>
                    </c:extLst>
                    <c:strCache>
                      <c:ptCount val="1"/>
                      <c:pt idx="0">
                        <c:v>Pondicherry</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TotalWater'!$B$40:$E$40</c15:sqref>
                        </c15:formulaRef>
                      </c:ext>
                    </c:extLst>
                    <c:numCache>
                      <c:formatCode>General</c:formatCode>
                      <c:ptCount val="4"/>
                      <c:pt idx="0">
                        <c:v>0.03</c:v>
                      </c:pt>
                      <c:pt idx="1">
                        <c:v>0.04</c:v>
                      </c:pt>
                      <c:pt idx="2">
                        <c:v>0.04</c:v>
                      </c:pt>
                      <c:pt idx="3">
                        <c:v>0.05</c:v>
                      </c:pt>
                    </c:numCache>
                  </c:numRef>
                </c:val>
                <c:smooth val="0"/>
                <c:extLst xmlns:c15="http://schemas.microsoft.com/office/drawing/2012/chart">
                  <c:ext xmlns:c16="http://schemas.microsoft.com/office/drawing/2014/chart" uri="{C3380CC4-5D6E-409C-BE32-E72D297353CC}">
                    <c16:uniqueId val="{00000022-42FC-4C2F-8767-925738794D7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'K2. TotalWater'!$A$41</c15:sqref>
                        </c15:formulaRef>
                      </c:ext>
                    </c:extLst>
                    <c:strCache>
                      <c:ptCount val="1"/>
                      <c:pt idx="0">
                        <c:v>Delhi</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TotalWater'!$B$41:$E$41</c15:sqref>
                        </c15:formulaRef>
                      </c:ext>
                    </c:extLst>
                    <c:numCache>
                      <c:formatCode>General</c:formatCode>
                      <c:ptCount val="4"/>
                      <c:pt idx="0">
                        <c:v>0.35</c:v>
                      </c:pt>
                      <c:pt idx="1">
                        <c:v>0.57999999999999996</c:v>
                      </c:pt>
                      <c:pt idx="2">
                        <c:v>0.67</c:v>
                      </c:pt>
                      <c:pt idx="3">
                        <c:v>0.72</c:v>
                      </c:pt>
                    </c:numCache>
                  </c:numRef>
                </c:val>
                <c:smooth val="0"/>
                <c:extLst xmlns:c15="http://schemas.microsoft.com/office/drawing/2012/chart">
                  <c:ext xmlns:c16="http://schemas.microsoft.com/office/drawing/2014/chart" uri="{C3380CC4-5D6E-409C-BE32-E72D297353CC}">
                    <c16:uniqueId val="{00000023-42FC-4C2F-8767-925738794D7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'K2. TotalWater'!$A$42</c15:sqref>
                        </c15:formulaRef>
                      </c:ext>
                    </c:extLst>
                    <c:strCache>
                      <c:ptCount val="1"/>
                      <c:pt idx="0">
                        <c:v>Daman and Diu</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TotalWater'!$B$42:$E$42</c15:sqref>
                        </c15:formulaRef>
                      </c:ext>
                    </c:extLst>
                    <c:numCache>
                      <c:formatCode>General</c:formatCode>
                      <c:ptCount val="4"/>
                      <c:pt idx="1">
                        <c:v>0.01</c:v>
                      </c:pt>
                      <c:pt idx="2">
                        <c:v>0.01</c:v>
                      </c:pt>
                      <c:pt idx="3">
                        <c:v>0.01</c:v>
                      </c:pt>
                    </c:numCache>
                  </c:numRef>
                </c:val>
                <c:smooth val="0"/>
                <c:extLst xmlns:c15="http://schemas.microsoft.com/office/drawing/2012/chart">
                  <c:ext xmlns:c16="http://schemas.microsoft.com/office/drawing/2014/chart" uri="{C3380CC4-5D6E-409C-BE32-E72D297353CC}">
                    <c16:uniqueId val="{00000024-42FC-4C2F-8767-925738794D7A}"/>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'K2. TotalWater'!$A$43</c15:sqref>
                        </c15:formulaRef>
                      </c:ext>
                    </c:extLst>
                    <c:strCache>
                      <c:ptCount val="1"/>
                      <c:pt idx="0">
                        <c:v>India</c:v>
                      </c:pt>
                    </c:strCache>
                  </c:strRef>
                </c:tx>
                <c:spPr>
                  <a:ln w="28575" cap="rnd">
                    <a:solidFill>
                      <a:schemeClr val="accent1">
                        <a:lumMod val="70000"/>
                        <a:lumOff val="30000"/>
                      </a:schemeClr>
                    </a:solidFill>
                    <a:round/>
                  </a:ln>
                  <a:effectLst/>
                </c:spPr>
                <c:marker>
                  <c:symbol val="none"/>
                </c:marker>
                <c:cat>
                  <c:numRef>
                    <c:extLst xmlns:c15="http://schemas.microsoft.com/office/drawing/2012/chart">
                      <c:ext xmlns:c15="http://schemas.microsoft.com/office/drawing/2012/chart" uri="{02D57815-91ED-43cb-92C2-25804820EDAC}">
                        <c15:formulaRef>
                          <c15:sqref>'K2. TotalWater'!$B$7:$E$7</c15:sqref>
                        </c15:formulaRef>
                      </c:ext>
                    </c:extLst>
                    <c:numCache>
                      <c:formatCode>General</c:formatCode>
                      <c:ptCount val="4"/>
                      <c:pt idx="0">
                        <c:v>1991</c:v>
                      </c:pt>
                      <c:pt idx="1">
                        <c:v>2001</c:v>
                      </c:pt>
                      <c:pt idx="2">
                        <c:v>2004</c:v>
                      </c:pt>
                      <c:pt idx="3">
                        <c:v>2006</c:v>
                      </c:pt>
                    </c:numCache>
                  </c:numRef>
                </c:cat>
                <c:val>
                  <c:numRef>
                    <c:extLst xmlns:c15="http://schemas.microsoft.com/office/drawing/2012/chart">
                      <c:ext xmlns:c15="http://schemas.microsoft.com/office/drawing/2012/chart" uri="{02D57815-91ED-43cb-92C2-25804820EDAC}">
                        <c15:formulaRef>
                          <c15:sqref>'K2. TotalWater'!$B$43:$E$43</c15:sqref>
                        </c15:formulaRef>
                      </c:ext>
                    </c:extLst>
                    <c:numCache>
                      <c:formatCode>General</c:formatCode>
                      <c:ptCount val="4"/>
                      <c:pt idx="0">
                        <c:v>31.84</c:v>
                      </c:pt>
                      <c:pt idx="1">
                        <c:v>43.38</c:v>
                      </c:pt>
                      <c:pt idx="2">
                        <c:v>47.49</c:v>
                      </c:pt>
                      <c:pt idx="3">
                        <c:v>50.23</c:v>
                      </c:pt>
                    </c:numCache>
                  </c:numRef>
                </c:val>
                <c:smooth val="0"/>
                <c:extLst xmlns:c15="http://schemas.microsoft.com/office/drawing/2012/chart">
                  <c:ext xmlns:c16="http://schemas.microsoft.com/office/drawing/2014/chart" uri="{C3380CC4-5D6E-409C-BE32-E72D297353CC}">
                    <c16:uniqueId val="{00000006-42FC-4C2F-8767-925738794D7A}"/>
                  </c:ext>
                </c:extLst>
              </c15:ser>
            </c15:filteredLineSeries>
          </c:ext>
        </c:extLst>
      </c:lineChart>
      <c:catAx>
        <c:axId val="163160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1626944"/>
        <c:crosses val="autoZero"/>
        <c:auto val="1"/>
        <c:lblAlgn val="ctr"/>
        <c:lblOffset val="100"/>
        <c:noMultiLvlLbl val="0"/>
      </c:catAx>
      <c:valAx>
        <c:axId val="1631626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1602080"/>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'K3. Wastewater'!$A$7</c:f>
          <c:strCache>
            <c:ptCount val="1"/>
            <c:pt idx="0">
              <c:v>K3. Sewage generation per treatment capacity of urban population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209926158993599E-2"/>
          <c:y val="0.12752985667712799"/>
          <c:w val="0.91666793612632902"/>
          <c:h val="0.80230921978772896"/>
        </c:manualLayout>
      </c:layout>
      <c:barChart>
        <c:barDir val="col"/>
        <c:grouping val="clustered"/>
        <c:varyColors val="0"/>
        <c:ser>
          <c:idx val="1"/>
          <c:order val="1"/>
          <c:tx>
            <c:strRef>
              <c:f>'K3. Wastewater'!$A$9</c:f>
              <c:strCache>
                <c:ptCount val="1"/>
                <c:pt idx="0">
                  <c:v>Andaman &amp; Nicobar Islands</c:v>
                </c:pt>
              </c:strCache>
              <c:extLst xmlns:c15="http://schemas.microsoft.com/office/drawing/2012/chart"/>
            </c:strRef>
          </c:tx>
          <c:spPr>
            <a:solidFill>
              <a:schemeClr val="accent2"/>
            </a:solidFill>
            <a:ln>
              <a:noFill/>
            </a:ln>
            <a:effectLst/>
          </c:spPr>
          <c:invertIfNegative val="0"/>
          <c:val>
            <c:numRef>
              <c:f>'K3. Wastewater'!$B$9</c:f>
              <c:extLst xmlns:c15="http://schemas.microsoft.com/office/drawing/2012/chart"/>
            </c:numRef>
          </c:val>
          <c:extLst xmlns:c15="http://schemas.microsoft.com/office/drawing/2012/chart">
            <c:ext xmlns:c16="http://schemas.microsoft.com/office/drawing/2014/chart" uri="{C3380CC4-5D6E-409C-BE32-E72D297353CC}">
              <c16:uniqueId val="{00000001-CFA3-4616-B0C9-226C6B061F30}"/>
            </c:ext>
          </c:extLst>
        </c:ser>
        <c:ser>
          <c:idx val="2"/>
          <c:order val="2"/>
          <c:tx>
            <c:strRef>
              <c:f>'K3. Wastewater'!$A$10</c:f>
              <c:strCache>
                <c:ptCount val="1"/>
                <c:pt idx="0">
                  <c:v>Andhra Pradesh</c:v>
                </c:pt>
              </c:strCache>
            </c:strRef>
          </c:tx>
          <c:spPr>
            <a:solidFill>
              <a:schemeClr val="accent1"/>
            </a:solidFill>
            <a:ln>
              <a:solidFill>
                <a:schemeClr val="accent1"/>
              </a:solidFill>
            </a:ln>
            <a:effectLst/>
          </c:spPr>
          <c:invertIfNegative val="0"/>
          <c:val>
            <c:numRef>
              <c:f>'K3. Wastewater'!$B$10</c:f>
              <c:numCache>
                <c:formatCode>General</c:formatCode>
                <c:ptCount val="1"/>
                <c:pt idx="0">
                  <c:v>11.610789824887799</c:v>
                </c:pt>
              </c:numCache>
            </c:numRef>
          </c:val>
          <c:extLst>
            <c:ext xmlns:c16="http://schemas.microsoft.com/office/drawing/2014/chart" uri="{C3380CC4-5D6E-409C-BE32-E72D297353CC}">
              <c16:uniqueId val="{00000002-CFA3-4616-B0C9-226C6B061F30}"/>
            </c:ext>
          </c:extLst>
        </c:ser>
        <c:ser>
          <c:idx val="3"/>
          <c:order val="3"/>
          <c:tx>
            <c:strRef>
              <c:f>'K3. Wastewater'!$A$11</c:f>
              <c:strCache>
                <c:ptCount val="1"/>
                <c:pt idx="0">
                  <c:v>Arunachal Pradesh</c:v>
                </c:pt>
              </c:strCache>
              <c:extLst xmlns:c15="http://schemas.microsoft.com/office/drawing/2012/chart"/>
            </c:strRef>
          </c:tx>
          <c:spPr>
            <a:solidFill>
              <a:schemeClr val="accent4"/>
            </a:solidFill>
            <a:ln>
              <a:noFill/>
            </a:ln>
            <a:effectLst/>
          </c:spPr>
          <c:invertIfNegative val="0"/>
          <c:val>
            <c:numRef>
              <c:f>'K3. Wastewater'!$B$11</c:f>
              <c:extLst xmlns:c15="http://schemas.microsoft.com/office/drawing/2012/chart"/>
            </c:numRef>
          </c:val>
          <c:extLst xmlns:c15="http://schemas.microsoft.com/office/drawing/2012/chart">
            <c:ext xmlns:c16="http://schemas.microsoft.com/office/drawing/2014/chart" uri="{C3380CC4-5D6E-409C-BE32-E72D297353CC}">
              <c16:uniqueId val="{00000003-CFA3-4616-B0C9-226C6B061F30}"/>
            </c:ext>
          </c:extLst>
        </c:ser>
        <c:ser>
          <c:idx val="6"/>
          <c:order val="6"/>
          <c:tx>
            <c:strRef>
              <c:f>'K3. Wastewater'!$A$14</c:f>
              <c:strCache>
                <c:ptCount val="1"/>
                <c:pt idx="0">
                  <c:v>Chandigarh</c:v>
                </c:pt>
              </c:strCache>
              <c:extLst xmlns:c15="http://schemas.microsoft.com/office/drawing/2012/chart"/>
            </c:strRef>
          </c:tx>
          <c:spPr>
            <a:solidFill>
              <a:schemeClr val="accent1">
                <a:lumMod val="60000"/>
              </a:schemeClr>
            </a:solidFill>
            <a:ln>
              <a:noFill/>
            </a:ln>
            <a:effectLst/>
          </c:spPr>
          <c:invertIfNegative val="0"/>
          <c:val>
            <c:numRef>
              <c:f>'K3. Wastewater'!$B$14</c:f>
              <c:extLst xmlns:c15="http://schemas.microsoft.com/office/drawing/2012/chart"/>
            </c:numRef>
          </c:val>
          <c:extLst xmlns:c15="http://schemas.microsoft.com/office/drawing/2012/chart">
            <c:ext xmlns:c16="http://schemas.microsoft.com/office/drawing/2014/chart" uri="{C3380CC4-5D6E-409C-BE32-E72D297353CC}">
              <c16:uniqueId val="{00000006-CFA3-4616-B0C9-226C6B061F30}"/>
            </c:ext>
          </c:extLst>
        </c:ser>
        <c:ser>
          <c:idx val="7"/>
          <c:order val="7"/>
          <c:tx>
            <c:strRef>
              <c:f>'K3. Wastewater'!$A$15</c:f>
              <c:strCache>
                <c:ptCount val="1"/>
                <c:pt idx="0">
                  <c:v>Chhattisgarh</c:v>
                </c:pt>
              </c:strCache>
              <c:extLst xmlns:c15="http://schemas.microsoft.com/office/drawing/2012/chart"/>
            </c:strRef>
          </c:tx>
          <c:spPr>
            <a:solidFill>
              <a:schemeClr val="accent2">
                <a:lumMod val="60000"/>
              </a:schemeClr>
            </a:solidFill>
            <a:ln>
              <a:noFill/>
            </a:ln>
            <a:effectLst/>
          </c:spPr>
          <c:invertIfNegative val="0"/>
          <c:val>
            <c:numRef>
              <c:f>'K3. Wastewater'!$B$15</c:f>
              <c:extLst xmlns:c15="http://schemas.microsoft.com/office/drawing/2012/chart"/>
            </c:numRef>
          </c:val>
          <c:extLst xmlns:c15="http://schemas.microsoft.com/office/drawing/2012/chart">
            <c:ext xmlns:c16="http://schemas.microsoft.com/office/drawing/2014/chart" uri="{C3380CC4-5D6E-409C-BE32-E72D297353CC}">
              <c16:uniqueId val="{00000007-CFA3-4616-B0C9-226C6B061F30}"/>
            </c:ext>
          </c:extLst>
        </c:ser>
        <c:ser>
          <c:idx val="8"/>
          <c:order val="8"/>
          <c:tx>
            <c:strRef>
              <c:f>'K3. Wastewater'!$A$16</c:f>
              <c:strCache>
                <c:ptCount val="1"/>
                <c:pt idx="0">
                  <c:v>Dadra &amp; Nagar Haveli</c:v>
                </c:pt>
              </c:strCache>
              <c:extLst xmlns:c15="http://schemas.microsoft.com/office/drawing/2012/chart"/>
            </c:strRef>
          </c:tx>
          <c:spPr>
            <a:solidFill>
              <a:schemeClr val="accent3">
                <a:lumMod val="60000"/>
              </a:schemeClr>
            </a:solidFill>
            <a:ln>
              <a:noFill/>
            </a:ln>
            <a:effectLst/>
          </c:spPr>
          <c:invertIfNegative val="0"/>
          <c:val>
            <c:numRef>
              <c:f>'K3. Wastewater'!$B$16</c:f>
              <c:extLst xmlns:c15="http://schemas.microsoft.com/office/drawing/2012/chart"/>
            </c:numRef>
          </c:val>
          <c:extLst xmlns:c15="http://schemas.microsoft.com/office/drawing/2012/chart">
            <c:ext xmlns:c16="http://schemas.microsoft.com/office/drawing/2014/chart" uri="{C3380CC4-5D6E-409C-BE32-E72D297353CC}">
              <c16:uniqueId val="{00000008-CFA3-4616-B0C9-226C6B061F30}"/>
            </c:ext>
          </c:extLst>
        </c:ser>
        <c:ser>
          <c:idx val="9"/>
          <c:order val="9"/>
          <c:tx>
            <c:strRef>
              <c:f>'K3. Wastewater'!$A$17</c:f>
              <c:strCache>
                <c:ptCount val="1"/>
                <c:pt idx="0">
                  <c:v>Daman &amp; Diu</c:v>
                </c:pt>
              </c:strCache>
              <c:extLst xmlns:c15="http://schemas.microsoft.com/office/drawing/2012/chart"/>
            </c:strRef>
          </c:tx>
          <c:spPr>
            <a:solidFill>
              <a:schemeClr val="accent4">
                <a:lumMod val="60000"/>
              </a:schemeClr>
            </a:solidFill>
            <a:ln>
              <a:noFill/>
            </a:ln>
            <a:effectLst/>
          </c:spPr>
          <c:invertIfNegative val="0"/>
          <c:val>
            <c:numRef>
              <c:f>'K3. Wastewater'!$B$17</c:f>
              <c:extLst xmlns:c15="http://schemas.microsoft.com/office/drawing/2012/chart"/>
            </c:numRef>
          </c:val>
          <c:extLst xmlns:c15="http://schemas.microsoft.com/office/drawing/2012/chart">
            <c:ext xmlns:c16="http://schemas.microsoft.com/office/drawing/2014/chart" uri="{C3380CC4-5D6E-409C-BE32-E72D297353CC}">
              <c16:uniqueId val="{00000009-CFA3-4616-B0C9-226C6B061F30}"/>
            </c:ext>
          </c:extLst>
        </c:ser>
        <c:ser>
          <c:idx val="10"/>
          <c:order val="10"/>
          <c:tx>
            <c:strRef>
              <c:f>'K3. Wastewater'!$A$18</c:f>
              <c:strCache>
                <c:ptCount val="1"/>
                <c:pt idx="0">
                  <c:v>Goa</c:v>
                </c:pt>
              </c:strCache>
              <c:extLst xmlns:c15="http://schemas.microsoft.com/office/drawing/2012/chart"/>
            </c:strRef>
          </c:tx>
          <c:spPr>
            <a:solidFill>
              <a:schemeClr val="accent5">
                <a:lumMod val="60000"/>
              </a:schemeClr>
            </a:solidFill>
            <a:ln>
              <a:noFill/>
            </a:ln>
            <a:effectLst/>
          </c:spPr>
          <c:invertIfNegative val="0"/>
          <c:val>
            <c:numRef>
              <c:f>'K3. Wastewater'!$B$18</c:f>
              <c:extLst xmlns:c15="http://schemas.microsoft.com/office/drawing/2012/chart"/>
            </c:numRef>
          </c:val>
          <c:extLst xmlns:c15="http://schemas.microsoft.com/office/drawing/2012/chart">
            <c:ext xmlns:c16="http://schemas.microsoft.com/office/drawing/2014/chart" uri="{C3380CC4-5D6E-409C-BE32-E72D297353CC}">
              <c16:uniqueId val="{0000000A-CFA3-4616-B0C9-226C6B061F30}"/>
            </c:ext>
          </c:extLst>
        </c:ser>
        <c:ser>
          <c:idx val="11"/>
          <c:order val="11"/>
          <c:tx>
            <c:strRef>
              <c:f>'K3. Wastewater'!$A$19</c:f>
              <c:strCache>
                <c:ptCount val="1"/>
                <c:pt idx="0">
                  <c:v>Gujarat</c:v>
                </c:pt>
              </c:strCache>
              <c:extLst xmlns:c15="http://schemas.microsoft.com/office/drawing/2012/chart"/>
            </c:strRef>
          </c:tx>
          <c:spPr>
            <a:solidFill>
              <a:schemeClr val="accent6">
                <a:lumMod val="60000"/>
              </a:schemeClr>
            </a:solidFill>
            <a:ln>
              <a:noFill/>
            </a:ln>
            <a:effectLst/>
          </c:spPr>
          <c:invertIfNegative val="0"/>
          <c:val>
            <c:numRef>
              <c:f>'K3. Wastewater'!$B$19</c:f>
              <c:extLst xmlns:c15="http://schemas.microsoft.com/office/drawing/2012/chart"/>
            </c:numRef>
          </c:val>
          <c:extLst xmlns:c15="http://schemas.microsoft.com/office/drawing/2012/chart">
            <c:ext xmlns:c16="http://schemas.microsoft.com/office/drawing/2014/chart" uri="{C3380CC4-5D6E-409C-BE32-E72D297353CC}">
              <c16:uniqueId val="{0000000B-CFA3-4616-B0C9-226C6B061F30}"/>
            </c:ext>
          </c:extLst>
        </c:ser>
        <c:ser>
          <c:idx val="12"/>
          <c:order val="12"/>
          <c:tx>
            <c:strRef>
              <c:f>'K3. Wastewater'!$A$20</c:f>
              <c:strCache>
                <c:ptCount val="1"/>
                <c:pt idx="0">
                  <c:v>Haryana</c:v>
                </c:pt>
              </c:strCache>
              <c:extLst xmlns:c15="http://schemas.microsoft.com/office/drawing/2012/chart"/>
            </c:strRef>
          </c:tx>
          <c:spPr>
            <a:solidFill>
              <a:schemeClr val="accent1">
                <a:lumMod val="80000"/>
                <a:lumOff val="20000"/>
              </a:schemeClr>
            </a:solidFill>
            <a:ln>
              <a:noFill/>
            </a:ln>
            <a:effectLst/>
          </c:spPr>
          <c:invertIfNegative val="0"/>
          <c:val>
            <c:numRef>
              <c:f>'K3. Wastewater'!$B$20</c:f>
              <c:extLst xmlns:c15="http://schemas.microsoft.com/office/drawing/2012/chart"/>
            </c:numRef>
          </c:val>
          <c:extLst xmlns:c15="http://schemas.microsoft.com/office/drawing/2012/chart">
            <c:ext xmlns:c16="http://schemas.microsoft.com/office/drawing/2014/chart" uri="{C3380CC4-5D6E-409C-BE32-E72D297353CC}">
              <c16:uniqueId val="{0000000C-CFA3-4616-B0C9-226C6B061F30}"/>
            </c:ext>
          </c:extLst>
        </c:ser>
        <c:ser>
          <c:idx val="13"/>
          <c:order val="13"/>
          <c:tx>
            <c:strRef>
              <c:f>'K3. Wastewater'!$A$21</c:f>
              <c:strCache>
                <c:ptCount val="1"/>
                <c:pt idx="0">
                  <c:v>Himachal Pradesh</c:v>
                </c:pt>
              </c:strCache>
              <c:extLst xmlns:c15="http://schemas.microsoft.com/office/drawing/2012/chart"/>
            </c:strRef>
          </c:tx>
          <c:spPr>
            <a:solidFill>
              <a:schemeClr val="accent2">
                <a:lumMod val="80000"/>
                <a:lumOff val="20000"/>
              </a:schemeClr>
            </a:solidFill>
            <a:ln>
              <a:noFill/>
            </a:ln>
            <a:effectLst/>
          </c:spPr>
          <c:invertIfNegative val="0"/>
          <c:val>
            <c:numRef>
              <c:f>'K3. Wastewater'!$B$21</c:f>
              <c:extLst xmlns:c15="http://schemas.microsoft.com/office/drawing/2012/chart"/>
            </c:numRef>
          </c:val>
          <c:extLst xmlns:c15="http://schemas.microsoft.com/office/drawing/2012/chart">
            <c:ext xmlns:c16="http://schemas.microsoft.com/office/drawing/2014/chart" uri="{C3380CC4-5D6E-409C-BE32-E72D297353CC}">
              <c16:uniqueId val="{0000000D-CFA3-4616-B0C9-226C6B061F30}"/>
            </c:ext>
          </c:extLst>
        </c:ser>
        <c:ser>
          <c:idx val="14"/>
          <c:order val="14"/>
          <c:tx>
            <c:strRef>
              <c:f>'K3. Wastewater'!$A$22</c:f>
              <c:strCache>
                <c:ptCount val="1"/>
                <c:pt idx="0">
                  <c:v>Jammu &amp; Kashmir</c:v>
                </c:pt>
              </c:strCache>
              <c:extLst xmlns:c15="http://schemas.microsoft.com/office/drawing/2012/chart"/>
            </c:strRef>
          </c:tx>
          <c:spPr>
            <a:solidFill>
              <a:schemeClr val="accent3">
                <a:lumMod val="80000"/>
                <a:lumOff val="20000"/>
              </a:schemeClr>
            </a:solidFill>
            <a:ln>
              <a:noFill/>
            </a:ln>
            <a:effectLst/>
          </c:spPr>
          <c:invertIfNegative val="0"/>
          <c:val>
            <c:numRef>
              <c:f>'K3. Wastewater'!$B$22</c:f>
              <c:extLst xmlns:c15="http://schemas.microsoft.com/office/drawing/2012/chart"/>
            </c:numRef>
          </c:val>
          <c:extLst xmlns:c15="http://schemas.microsoft.com/office/drawing/2012/chart">
            <c:ext xmlns:c16="http://schemas.microsoft.com/office/drawing/2014/chart" uri="{C3380CC4-5D6E-409C-BE32-E72D297353CC}">
              <c16:uniqueId val="{0000000E-CFA3-4616-B0C9-226C6B061F30}"/>
            </c:ext>
          </c:extLst>
        </c:ser>
        <c:ser>
          <c:idx val="15"/>
          <c:order val="15"/>
          <c:tx>
            <c:strRef>
              <c:f>'K3. Wastewater'!$A$23</c:f>
              <c:strCache>
                <c:ptCount val="1"/>
                <c:pt idx="0">
                  <c:v>Jharkhand</c:v>
                </c:pt>
              </c:strCache>
              <c:extLst xmlns:c15="http://schemas.microsoft.com/office/drawing/2012/chart"/>
            </c:strRef>
          </c:tx>
          <c:spPr>
            <a:solidFill>
              <a:schemeClr val="accent4">
                <a:lumMod val="80000"/>
                <a:lumOff val="20000"/>
              </a:schemeClr>
            </a:solidFill>
            <a:ln>
              <a:noFill/>
            </a:ln>
            <a:effectLst/>
          </c:spPr>
          <c:invertIfNegative val="0"/>
          <c:val>
            <c:numRef>
              <c:f>'K3. Wastewater'!$B$23</c:f>
              <c:extLst xmlns:c15="http://schemas.microsoft.com/office/drawing/2012/chart"/>
            </c:numRef>
          </c:val>
          <c:extLst xmlns:c15="http://schemas.microsoft.com/office/drawing/2012/chart">
            <c:ext xmlns:c16="http://schemas.microsoft.com/office/drawing/2014/chart" uri="{C3380CC4-5D6E-409C-BE32-E72D297353CC}">
              <c16:uniqueId val="{0000000F-CFA3-4616-B0C9-226C6B061F30}"/>
            </c:ext>
          </c:extLst>
        </c:ser>
        <c:ser>
          <c:idx val="16"/>
          <c:order val="16"/>
          <c:tx>
            <c:strRef>
              <c:f>'K3. Wastewater'!$A$24</c:f>
              <c:strCache>
                <c:ptCount val="1"/>
                <c:pt idx="0">
                  <c:v>Karnataka</c:v>
                </c:pt>
              </c:strCache>
              <c:extLst xmlns:c15="http://schemas.microsoft.com/office/drawing/2012/chart"/>
            </c:strRef>
          </c:tx>
          <c:spPr>
            <a:solidFill>
              <a:schemeClr val="accent5">
                <a:lumMod val="80000"/>
                <a:lumOff val="20000"/>
              </a:schemeClr>
            </a:solidFill>
            <a:ln>
              <a:noFill/>
            </a:ln>
            <a:effectLst/>
          </c:spPr>
          <c:invertIfNegative val="0"/>
          <c:val>
            <c:numRef>
              <c:f>'K3. Wastewater'!$B$24</c:f>
              <c:extLst xmlns:c15="http://schemas.microsoft.com/office/drawing/2012/chart"/>
            </c:numRef>
          </c:val>
          <c:extLst xmlns:c15="http://schemas.microsoft.com/office/drawing/2012/chart">
            <c:ext xmlns:c16="http://schemas.microsoft.com/office/drawing/2014/chart" uri="{C3380CC4-5D6E-409C-BE32-E72D297353CC}">
              <c16:uniqueId val="{00000010-CFA3-4616-B0C9-226C6B061F30}"/>
            </c:ext>
          </c:extLst>
        </c:ser>
        <c:ser>
          <c:idx val="17"/>
          <c:order val="17"/>
          <c:tx>
            <c:strRef>
              <c:f>'K3. Wastewater'!$A$25</c:f>
              <c:strCache>
                <c:ptCount val="1"/>
                <c:pt idx="0">
                  <c:v>Kerala</c:v>
                </c:pt>
              </c:strCache>
            </c:strRef>
          </c:tx>
          <c:spPr>
            <a:solidFill>
              <a:schemeClr val="accent4"/>
            </a:solidFill>
            <a:ln>
              <a:solidFill>
                <a:schemeClr val="accent4"/>
              </a:solidFill>
            </a:ln>
            <a:effectLst/>
          </c:spPr>
          <c:invertIfNegative val="0"/>
          <c:val>
            <c:numRef>
              <c:f>'K3. Wastewater'!$B$25</c:f>
              <c:numCache>
                <c:formatCode>General</c:formatCode>
                <c:ptCount val="1"/>
                <c:pt idx="0">
                  <c:v>16.683009740471999</c:v>
                </c:pt>
              </c:numCache>
            </c:numRef>
          </c:val>
          <c:extLst>
            <c:ext xmlns:c16="http://schemas.microsoft.com/office/drawing/2014/chart" uri="{C3380CC4-5D6E-409C-BE32-E72D297353CC}">
              <c16:uniqueId val="{00000011-CFA3-4616-B0C9-226C6B061F30}"/>
            </c:ext>
          </c:extLst>
        </c:ser>
        <c:ser>
          <c:idx val="18"/>
          <c:order val="18"/>
          <c:tx>
            <c:strRef>
              <c:f>'K3. Wastewater'!$A$26</c:f>
              <c:strCache>
                <c:ptCount val="1"/>
                <c:pt idx="0">
                  <c:v>Lakshadweep</c:v>
                </c:pt>
              </c:strCache>
              <c:extLst xmlns:c15="http://schemas.microsoft.com/office/drawing/2012/chart"/>
            </c:strRef>
          </c:tx>
          <c:spPr>
            <a:solidFill>
              <a:schemeClr val="accent1">
                <a:lumMod val="80000"/>
              </a:schemeClr>
            </a:solidFill>
            <a:ln>
              <a:noFill/>
            </a:ln>
            <a:effectLst/>
          </c:spPr>
          <c:invertIfNegative val="0"/>
          <c:val>
            <c:numRef>
              <c:f>'K3. Wastewater'!$B$26</c:f>
              <c:extLst xmlns:c15="http://schemas.microsoft.com/office/drawing/2012/chart"/>
            </c:numRef>
          </c:val>
          <c:extLst xmlns:c15="http://schemas.microsoft.com/office/drawing/2012/chart">
            <c:ext xmlns:c16="http://schemas.microsoft.com/office/drawing/2014/chart" uri="{C3380CC4-5D6E-409C-BE32-E72D297353CC}">
              <c16:uniqueId val="{00000012-CFA3-4616-B0C9-226C6B061F30}"/>
            </c:ext>
          </c:extLst>
        </c:ser>
        <c:ser>
          <c:idx val="19"/>
          <c:order val="19"/>
          <c:tx>
            <c:strRef>
              <c:f>'K3. Wastewater'!$A$27</c:f>
              <c:strCache>
                <c:ptCount val="1"/>
                <c:pt idx="0">
                  <c:v>Madhya Pradesh</c:v>
                </c:pt>
              </c:strCache>
              <c:extLst xmlns:c15="http://schemas.microsoft.com/office/drawing/2012/chart"/>
            </c:strRef>
          </c:tx>
          <c:spPr>
            <a:solidFill>
              <a:schemeClr val="accent2">
                <a:lumMod val="80000"/>
              </a:schemeClr>
            </a:solidFill>
            <a:ln>
              <a:noFill/>
            </a:ln>
            <a:effectLst/>
          </c:spPr>
          <c:invertIfNegative val="0"/>
          <c:val>
            <c:numRef>
              <c:f>'K3. Wastewater'!$B$27</c:f>
              <c:extLst xmlns:c15="http://schemas.microsoft.com/office/drawing/2012/chart"/>
            </c:numRef>
          </c:val>
          <c:extLst xmlns:c15="http://schemas.microsoft.com/office/drawing/2012/chart">
            <c:ext xmlns:c16="http://schemas.microsoft.com/office/drawing/2014/chart" uri="{C3380CC4-5D6E-409C-BE32-E72D297353CC}">
              <c16:uniqueId val="{00000013-CFA3-4616-B0C9-226C6B061F30}"/>
            </c:ext>
          </c:extLst>
        </c:ser>
        <c:ser>
          <c:idx val="20"/>
          <c:order val="20"/>
          <c:tx>
            <c:strRef>
              <c:f>'K3. Wastewater'!$A$28</c:f>
              <c:strCache>
                <c:ptCount val="1"/>
                <c:pt idx="0">
                  <c:v>Maharashtra</c:v>
                </c:pt>
              </c:strCache>
              <c:extLst xmlns:c15="http://schemas.microsoft.com/office/drawing/2012/chart"/>
            </c:strRef>
          </c:tx>
          <c:spPr>
            <a:solidFill>
              <a:schemeClr val="accent3">
                <a:lumMod val="80000"/>
              </a:schemeClr>
            </a:solidFill>
            <a:ln>
              <a:noFill/>
            </a:ln>
            <a:effectLst/>
          </c:spPr>
          <c:invertIfNegative val="0"/>
          <c:val>
            <c:numRef>
              <c:f>'K3. Wastewater'!$B$28</c:f>
              <c:extLst xmlns:c15="http://schemas.microsoft.com/office/drawing/2012/chart"/>
            </c:numRef>
          </c:val>
          <c:extLst xmlns:c15="http://schemas.microsoft.com/office/drawing/2012/chart">
            <c:ext xmlns:c16="http://schemas.microsoft.com/office/drawing/2014/chart" uri="{C3380CC4-5D6E-409C-BE32-E72D297353CC}">
              <c16:uniqueId val="{00000014-CFA3-4616-B0C9-226C6B061F30}"/>
            </c:ext>
          </c:extLst>
        </c:ser>
        <c:ser>
          <c:idx val="21"/>
          <c:order val="21"/>
          <c:tx>
            <c:strRef>
              <c:f>'K3. Wastewater'!$A$29</c:f>
              <c:strCache>
                <c:ptCount val="1"/>
                <c:pt idx="0">
                  <c:v>Manipur</c:v>
                </c:pt>
              </c:strCache>
              <c:extLst xmlns:c15="http://schemas.microsoft.com/office/drawing/2012/chart"/>
            </c:strRef>
          </c:tx>
          <c:spPr>
            <a:solidFill>
              <a:schemeClr val="accent4">
                <a:lumMod val="80000"/>
              </a:schemeClr>
            </a:solidFill>
            <a:ln>
              <a:noFill/>
            </a:ln>
            <a:effectLst/>
          </c:spPr>
          <c:invertIfNegative val="0"/>
          <c:val>
            <c:numRef>
              <c:f>'K3. Wastewater'!$B$29</c:f>
              <c:extLst xmlns:c15="http://schemas.microsoft.com/office/drawing/2012/chart"/>
            </c:numRef>
          </c:val>
          <c:extLst xmlns:c15="http://schemas.microsoft.com/office/drawing/2012/chart">
            <c:ext xmlns:c16="http://schemas.microsoft.com/office/drawing/2014/chart" uri="{C3380CC4-5D6E-409C-BE32-E72D297353CC}">
              <c16:uniqueId val="{00000015-CFA3-4616-B0C9-226C6B061F30}"/>
            </c:ext>
          </c:extLst>
        </c:ser>
        <c:ser>
          <c:idx val="22"/>
          <c:order val="22"/>
          <c:tx>
            <c:strRef>
              <c:f>'K3. Wastewater'!$A$30</c:f>
              <c:strCache>
                <c:ptCount val="1"/>
                <c:pt idx="0">
                  <c:v>Meghalaya</c:v>
                </c:pt>
              </c:strCache>
              <c:extLst xmlns:c15="http://schemas.microsoft.com/office/drawing/2012/chart"/>
            </c:strRef>
          </c:tx>
          <c:spPr>
            <a:solidFill>
              <a:schemeClr val="accent5">
                <a:lumMod val="80000"/>
              </a:schemeClr>
            </a:solidFill>
            <a:ln>
              <a:noFill/>
            </a:ln>
            <a:effectLst/>
          </c:spPr>
          <c:invertIfNegative val="0"/>
          <c:val>
            <c:numRef>
              <c:f>'K3. Wastewater'!$B$30</c:f>
              <c:extLst xmlns:c15="http://schemas.microsoft.com/office/drawing/2012/chart"/>
            </c:numRef>
          </c:val>
          <c:extLst xmlns:c15="http://schemas.microsoft.com/office/drawing/2012/chart">
            <c:ext xmlns:c16="http://schemas.microsoft.com/office/drawing/2014/chart" uri="{C3380CC4-5D6E-409C-BE32-E72D297353CC}">
              <c16:uniqueId val="{00000016-CFA3-4616-B0C9-226C6B061F30}"/>
            </c:ext>
          </c:extLst>
        </c:ser>
        <c:ser>
          <c:idx val="23"/>
          <c:order val="23"/>
          <c:tx>
            <c:strRef>
              <c:f>'K3. Wastewater'!$A$31</c:f>
              <c:strCache>
                <c:ptCount val="1"/>
                <c:pt idx="0">
                  <c:v>Mizoram</c:v>
                </c:pt>
              </c:strCache>
              <c:extLst xmlns:c15="http://schemas.microsoft.com/office/drawing/2012/chart"/>
            </c:strRef>
          </c:tx>
          <c:spPr>
            <a:solidFill>
              <a:schemeClr val="accent6">
                <a:lumMod val="80000"/>
              </a:schemeClr>
            </a:solidFill>
            <a:ln>
              <a:noFill/>
            </a:ln>
            <a:effectLst/>
          </c:spPr>
          <c:invertIfNegative val="0"/>
          <c:val>
            <c:numRef>
              <c:f>'K3. Wastewater'!$B$31</c:f>
              <c:extLst xmlns:c15="http://schemas.microsoft.com/office/drawing/2012/chart"/>
            </c:numRef>
          </c:val>
          <c:extLst xmlns:c15="http://schemas.microsoft.com/office/drawing/2012/chart">
            <c:ext xmlns:c16="http://schemas.microsoft.com/office/drawing/2014/chart" uri="{C3380CC4-5D6E-409C-BE32-E72D297353CC}">
              <c16:uniqueId val="{00000017-CFA3-4616-B0C9-226C6B061F30}"/>
            </c:ext>
          </c:extLst>
        </c:ser>
        <c:ser>
          <c:idx val="24"/>
          <c:order val="24"/>
          <c:tx>
            <c:strRef>
              <c:f>'K3. Wastewater'!$A$32</c:f>
              <c:strCache>
                <c:ptCount val="1"/>
                <c:pt idx="0">
                  <c:v>Nagaland</c:v>
                </c:pt>
              </c:strCache>
              <c:extLst xmlns:c15="http://schemas.microsoft.com/office/drawing/2012/chart"/>
            </c:strRef>
          </c:tx>
          <c:spPr>
            <a:solidFill>
              <a:schemeClr val="accent1">
                <a:lumMod val="60000"/>
                <a:lumOff val="40000"/>
              </a:schemeClr>
            </a:solidFill>
            <a:ln>
              <a:noFill/>
            </a:ln>
            <a:effectLst/>
          </c:spPr>
          <c:invertIfNegative val="0"/>
          <c:val>
            <c:numRef>
              <c:f>'K3. Wastewater'!$B$32</c:f>
              <c:extLst xmlns:c15="http://schemas.microsoft.com/office/drawing/2012/chart"/>
            </c:numRef>
          </c:val>
          <c:extLst xmlns:c15="http://schemas.microsoft.com/office/drawing/2012/chart">
            <c:ext xmlns:c16="http://schemas.microsoft.com/office/drawing/2014/chart" uri="{C3380CC4-5D6E-409C-BE32-E72D297353CC}">
              <c16:uniqueId val="{00000018-CFA3-4616-B0C9-226C6B061F30}"/>
            </c:ext>
          </c:extLst>
        </c:ser>
        <c:ser>
          <c:idx val="25"/>
          <c:order val="25"/>
          <c:tx>
            <c:strRef>
              <c:f>'K3. Wastewater'!$A$33</c:f>
              <c:strCache>
                <c:ptCount val="1"/>
                <c:pt idx="0">
                  <c:v>Delhi</c:v>
                </c:pt>
              </c:strCache>
              <c:extLst xmlns:c15="http://schemas.microsoft.com/office/drawing/2012/chart"/>
            </c:strRef>
          </c:tx>
          <c:spPr>
            <a:solidFill>
              <a:schemeClr val="accent2">
                <a:lumMod val="60000"/>
                <a:lumOff val="40000"/>
              </a:schemeClr>
            </a:solidFill>
            <a:ln>
              <a:noFill/>
            </a:ln>
            <a:effectLst/>
          </c:spPr>
          <c:invertIfNegative val="0"/>
          <c:val>
            <c:numRef>
              <c:f>'K3. Wastewater'!$B$33</c:f>
              <c:extLst xmlns:c15="http://schemas.microsoft.com/office/drawing/2012/chart"/>
            </c:numRef>
          </c:val>
          <c:extLst xmlns:c15="http://schemas.microsoft.com/office/drawing/2012/chart">
            <c:ext xmlns:c16="http://schemas.microsoft.com/office/drawing/2014/chart" uri="{C3380CC4-5D6E-409C-BE32-E72D297353CC}">
              <c16:uniqueId val="{00000019-CFA3-4616-B0C9-226C6B061F30}"/>
            </c:ext>
          </c:extLst>
        </c:ser>
        <c:ser>
          <c:idx val="26"/>
          <c:order val="26"/>
          <c:tx>
            <c:strRef>
              <c:f>'K3. Wastewater'!$A$34</c:f>
              <c:strCache>
                <c:ptCount val="1"/>
                <c:pt idx="0">
                  <c:v>Odisha </c:v>
                </c:pt>
              </c:strCache>
              <c:extLst xmlns:c15="http://schemas.microsoft.com/office/drawing/2012/chart"/>
            </c:strRef>
          </c:tx>
          <c:spPr>
            <a:solidFill>
              <a:schemeClr val="accent3">
                <a:lumMod val="60000"/>
                <a:lumOff val="40000"/>
              </a:schemeClr>
            </a:solidFill>
            <a:ln>
              <a:noFill/>
            </a:ln>
            <a:effectLst/>
          </c:spPr>
          <c:invertIfNegative val="0"/>
          <c:val>
            <c:numRef>
              <c:f>'K3. Wastewater'!$B$34</c:f>
              <c:extLst xmlns:c15="http://schemas.microsoft.com/office/drawing/2012/chart"/>
            </c:numRef>
          </c:val>
          <c:extLst xmlns:c15="http://schemas.microsoft.com/office/drawing/2012/chart">
            <c:ext xmlns:c16="http://schemas.microsoft.com/office/drawing/2014/chart" uri="{C3380CC4-5D6E-409C-BE32-E72D297353CC}">
              <c16:uniqueId val="{0000001A-CFA3-4616-B0C9-226C6B061F30}"/>
            </c:ext>
          </c:extLst>
        </c:ser>
        <c:ser>
          <c:idx val="27"/>
          <c:order val="27"/>
          <c:tx>
            <c:strRef>
              <c:f>'K3. Wastewater'!$A$35</c:f>
              <c:strCache>
                <c:ptCount val="1"/>
                <c:pt idx="0">
                  <c:v>Pondicherry</c:v>
                </c:pt>
              </c:strCache>
              <c:extLst xmlns:c15="http://schemas.microsoft.com/office/drawing/2012/chart"/>
            </c:strRef>
          </c:tx>
          <c:spPr>
            <a:solidFill>
              <a:schemeClr val="accent4">
                <a:lumMod val="60000"/>
                <a:lumOff val="40000"/>
              </a:schemeClr>
            </a:solidFill>
            <a:ln>
              <a:noFill/>
            </a:ln>
            <a:effectLst/>
          </c:spPr>
          <c:invertIfNegative val="0"/>
          <c:val>
            <c:numRef>
              <c:f>'K3. Wastewater'!$B$35</c:f>
              <c:extLst xmlns:c15="http://schemas.microsoft.com/office/drawing/2012/chart"/>
            </c:numRef>
          </c:val>
          <c:extLst xmlns:c15="http://schemas.microsoft.com/office/drawing/2012/chart">
            <c:ext xmlns:c16="http://schemas.microsoft.com/office/drawing/2014/chart" uri="{C3380CC4-5D6E-409C-BE32-E72D297353CC}">
              <c16:uniqueId val="{0000001B-CFA3-4616-B0C9-226C6B061F30}"/>
            </c:ext>
          </c:extLst>
        </c:ser>
        <c:ser>
          <c:idx val="28"/>
          <c:order val="28"/>
          <c:tx>
            <c:strRef>
              <c:f>'K3. Wastewater'!$A$36</c:f>
              <c:strCache>
                <c:ptCount val="1"/>
                <c:pt idx="0">
                  <c:v>Punjab</c:v>
                </c:pt>
              </c:strCache>
              <c:extLst xmlns:c15="http://schemas.microsoft.com/office/drawing/2012/chart"/>
            </c:strRef>
          </c:tx>
          <c:spPr>
            <a:solidFill>
              <a:schemeClr val="accent5">
                <a:lumMod val="60000"/>
                <a:lumOff val="40000"/>
              </a:schemeClr>
            </a:solidFill>
            <a:ln>
              <a:noFill/>
            </a:ln>
            <a:effectLst/>
          </c:spPr>
          <c:invertIfNegative val="0"/>
          <c:val>
            <c:numRef>
              <c:f>'K3. Wastewater'!$B$36</c:f>
              <c:extLst xmlns:c15="http://schemas.microsoft.com/office/drawing/2012/chart"/>
            </c:numRef>
          </c:val>
          <c:extLst xmlns:c15="http://schemas.microsoft.com/office/drawing/2012/chart">
            <c:ext xmlns:c16="http://schemas.microsoft.com/office/drawing/2014/chart" uri="{C3380CC4-5D6E-409C-BE32-E72D297353CC}">
              <c16:uniqueId val="{0000001C-CFA3-4616-B0C9-226C6B061F30}"/>
            </c:ext>
          </c:extLst>
        </c:ser>
        <c:ser>
          <c:idx val="29"/>
          <c:order val="29"/>
          <c:tx>
            <c:strRef>
              <c:f>'K3. Wastewater'!$A$37</c:f>
              <c:strCache>
                <c:ptCount val="1"/>
                <c:pt idx="0">
                  <c:v>Rajasthan</c:v>
                </c:pt>
              </c:strCache>
            </c:strRef>
          </c:tx>
          <c:spPr>
            <a:solidFill>
              <a:schemeClr val="accent5"/>
            </a:solidFill>
            <a:ln>
              <a:solidFill>
                <a:schemeClr val="accent5"/>
              </a:solidFill>
            </a:ln>
            <a:effectLst/>
          </c:spPr>
          <c:invertIfNegative val="0"/>
          <c:val>
            <c:numRef>
              <c:f>'K3. Wastewater'!$B$37</c:f>
              <c:numCache>
                <c:formatCode>General</c:formatCode>
                <c:ptCount val="1"/>
                <c:pt idx="0">
                  <c:v>3.1596452328159645</c:v>
                </c:pt>
              </c:numCache>
            </c:numRef>
          </c:val>
          <c:extLst>
            <c:ext xmlns:c16="http://schemas.microsoft.com/office/drawing/2014/chart" uri="{C3380CC4-5D6E-409C-BE32-E72D297353CC}">
              <c16:uniqueId val="{0000001D-CFA3-4616-B0C9-226C6B061F30}"/>
            </c:ext>
          </c:extLst>
        </c:ser>
        <c:ser>
          <c:idx val="30"/>
          <c:order val="30"/>
          <c:tx>
            <c:strRef>
              <c:f>'K3. Wastewater'!$A$38</c:f>
              <c:strCache>
                <c:ptCount val="1"/>
                <c:pt idx="0">
                  <c:v>Sikkim</c:v>
                </c:pt>
              </c:strCache>
              <c:extLst xmlns:c15="http://schemas.microsoft.com/office/drawing/2012/chart"/>
            </c:strRef>
          </c:tx>
          <c:spPr>
            <a:solidFill>
              <a:schemeClr val="accent1">
                <a:lumMod val="50000"/>
              </a:schemeClr>
            </a:solidFill>
            <a:ln>
              <a:noFill/>
            </a:ln>
            <a:effectLst/>
          </c:spPr>
          <c:invertIfNegative val="0"/>
          <c:val>
            <c:numRef>
              <c:f>'K3. Wastewater'!$B$38</c:f>
              <c:extLst xmlns:c15="http://schemas.microsoft.com/office/drawing/2012/chart"/>
            </c:numRef>
          </c:val>
          <c:extLst xmlns:c15="http://schemas.microsoft.com/office/drawing/2012/chart">
            <c:ext xmlns:c16="http://schemas.microsoft.com/office/drawing/2014/chart" uri="{C3380CC4-5D6E-409C-BE32-E72D297353CC}">
              <c16:uniqueId val="{0000001E-CFA3-4616-B0C9-226C6B061F30}"/>
            </c:ext>
          </c:extLst>
        </c:ser>
        <c:ser>
          <c:idx val="31"/>
          <c:order val="31"/>
          <c:tx>
            <c:strRef>
              <c:f>'K3. Wastewater'!$A$39</c:f>
              <c:strCache>
                <c:ptCount val="1"/>
                <c:pt idx="0">
                  <c:v>Tamil Nadu</c:v>
                </c:pt>
              </c:strCache>
              <c:extLst xmlns:c15="http://schemas.microsoft.com/office/drawing/2012/chart"/>
            </c:strRef>
          </c:tx>
          <c:spPr>
            <a:solidFill>
              <a:schemeClr val="accent2">
                <a:lumMod val="50000"/>
              </a:schemeClr>
            </a:solidFill>
            <a:ln>
              <a:noFill/>
            </a:ln>
            <a:effectLst/>
          </c:spPr>
          <c:invertIfNegative val="0"/>
          <c:val>
            <c:numRef>
              <c:f>'K3. Wastewater'!$B$39</c:f>
              <c:extLst xmlns:c15="http://schemas.microsoft.com/office/drawing/2012/chart"/>
            </c:numRef>
          </c:val>
          <c:extLst xmlns:c15="http://schemas.microsoft.com/office/drawing/2012/chart">
            <c:ext xmlns:c16="http://schemas.microsoft.com/office/drawing/2014/chart" uri="{C3380CC4-5D6E-409C-BE32-E72D297353CC}">
              <c16:uniqueId val="{0000001F-CFA3-4616-B0C9-226C6B061F30}"/>
            </c:ext>
          </c:extLst>
        </c:ser>
        <c:ser>
          <c:idx val="32"/>
          <c:order val="32"/>
          <c:tx>
            <c:strRef>
              <c:f>'K3. Wastewater'!$A$40</c:f>
              <c:strCache>
                <c:ptCount val="1"/>
                <c:pt idx="0">
                  <c:v>Telangana</c:v>
                </c:pt>
              </c:strCache>
              <c:extLst xmlns:c15="http://schemas.microsoft.com/office/drawing/2012/chart"/>
            </c:strRef>
          </c:tx>
          <c:spPr>
            <a:solidFill>
              <a:schemeClr val="accent3">
                <a:lumMod val="50000"/>
              </a:schemeClr>
            </a:solidFill>
            <a:ln>
              <a:noFill/>
            </a:ln>
            <a:effectLst/>
          </c:spPr>
          <c:invertIfNegative val="0"/>
          <c:val>
            <c:numRef>
              <c:f>'K3. Wastewater'!$B$40</c:f>
              <c:extLst xmlns:c15="http://schemas.microsoft.com/office/drawing/2012/chart"/>
            </c:numRef>
          </c:val>
          <c:extLst xmlns:c15="http://schemas.microsoft.com/office/drawing/2012/chart">
            <c:ext xmlns:c16="http://schemas.microsoft.com/office/drawing/2014/chart" uri="{C3380CC4-5D6E-409C-BE32-E72D297353CC}">
              <c16:uniqueId val="{00000020-CFA3-4616-B0C9-226C6B061F30}"/>
            </c:ext>
          </c:extLst>
        </c:ser>
        <c:ser>
          <c:idx val="33"/>
          <c:order val="33"/>
          <c:tx>
            <c:strRef>
              <c:f>'K3. Wastewater'!$A$41</c:f>
              <c:strCache>
                <c:ptCount val="1"/>
                <c:pt idx="0">
                  <c:v>Tripura</c:v>
                </c:pt>
              </c:strCache>
              <c:extLst xmlns:c15="http://schemas.microsoft.com/office/drawing/2012/chart"/>
            </c:strRef>
          </c:tx>
          <c:spPr>
            <a:solidFill>
              <a:schemeClr val="accent4">
                <a:lumMod val="50000"/>
              </a:schemeClr>
            </a:solidFill>
            <a:ln>
              <a:noFill/>
            </a:ln>
            <a:effectLst/>
          </c:spPr>
          <c:invertIfNegative val="0"/>
          <c:val>
            <c:numRef>
              <c:f>'K3. Wastewater'!$B$41</c:f>
              <c:extLst xmlns:c15="http://schemas.microsoft.com/office/drawing/2012/chart"/>
            </c:numRef>
          </c:val>
          <c:extLst xmlns:c15="http://schemas.microsoft.com/office/drawing/2012/chart">
            <c:ext xmlns:c16="http://schemas.microsoft.com/office/drawing/2014/chart" uri="{C3380CC4-5D6E-409C-BE32-E72D297353CC}">
              <c16:uniqueId val="{00000021-CFA3-4616-B0C9-226C6B061F30}"/>
            </c:ext>
          </c:extLst>
        </c:ser>
        <c:ser>
          <c:idx val="34"/>
          <c:order val="34"/>
          <c:tx>
            <c:strRef>
              <c:f>'K3. Wastewater'!$A$42</c:f>
              <c:strCache>
                <c:ptCount val="1"/>
                <c:pt idx="0">
                  <c:v>Uttar Pradesh</c:v>
                </c:pt>
              </c:strCache>
              <c:extLst xmlns:c15="http://schemas.microsoft.com/office/drawing/2012/chart"/>
            </c:strRef>
          </c:tx>
          <c:spPr>
            <a:solidFill>
              <a:schemeClr val="accent5">
                <a:lumMod val="50000"/>
              </a:schemeClr>
            </a:solidFill>
            <a:ln>
              <a:noFill/>
            </a:ln>
            <a:effectLst/>
          </c:spPr>
          <c:invertIfNegative val="0"/>
          <c:val>
            <c:numRef>
              <c:f>'K3. Wastewater'!$B$42</c:f>
              <c:extLst xmlns:c15="http://schemas.microsoft.com/office/drawing/2012/chart"/>
            </c:numRef>
          </c:val>
          <c:extLst xmlns:c15="http://schemas.microsoft.com/office/drawing/2012/chart">
            <c:ext xmlns:c16="http://schemas.microsoft.com/office/drawing/2014/chart" uri="{C3380CC4-5D6E-409C-BE32-E72D297353CC}">
              <c16:uniqueId val="{00000022-CFA3-4616-B0C9-226C6B061F30}"/>
            </c:ext>
          </c:extLst>
        </c:ser>
        <c:ser>
          <c:idx val="35"/>
          <c:order val="35"/>
          <c:tx>
            <c:strRef>
              <c:f>'K3. Wastewater'!$A$43</c:f>
              <c:strCache>
                <c:ptCount val="1"/>
                <c:pt idx="0">
                  <c:v>Uttarakhand</c:v>
                </c:pt>
              </c:strCache>
              <c:extLst xmlns:c15="http://schemas.microsoft.com/office/drawing/2012/chart"/>
            </c:strRef>
          </c:tx>
          <c:spPr>
            <a:solidFill>
              <a:schemeClr val="accent6">
                <a:lumMod val="50000"/>
              </a:schemeClr>
            </a:solidFill>
            <a:ln>
              <a:noFill/>
            </a:ln>
            <a:effectLst/>
          </c:spPr>
          <c:invertIfNegative val="0"/>
          <c:val>
            <c:numRef>
              <c:f>'K3. Wastewater'!$B$43</c:f>
              <c:extLst xmlns:c15="http://schemas.microsoft.com/office/drawing/2012/chart"/>
            </c:numRef>
          </c:val>
          <c:extLst xmlns:c15="http://schemas.microsoft.com/office/drawing/2012/chart">
            <c:ext xmlns:c16="http://schemas.microsoft.com/office/drawing/2014/chart" uri="{C3380CC4-5D6E-409C-BE32-E72D297353CC}">
              <c16:uniqueId val="{00000023-CFA3-4616-B0C9-226C6B061F30}"/>
            </c:ext>
          </c:extLst>
        </c:ser>
        <c:ser>
          <c:idx val="36"/>
          <c:order val="36"/>
          <c:tx>
            <c:strRef>
              <c:f>'K3. Wastewater'!$A$44</c:f>
              <c:strCache>
                <c:ptCount val="1"/>
                <c:pt idx="0">
                  <c:v>West Bengal</c:v>
                </c:pt>
              </c:strCache>
              <c:extLst xmlns:c15="http://schemas.microsoft.com/office/drawing/2012/chart"/>
            </c:strRef>
          </c:tx>
          <c:spPr>
            <a:solidFill>
              <a:schemeClr val="accent1">
                <a:lumMod val="70000"/>
                <a:lumOff val="30000"/>
              </a:schemeClr>
            </a:solidFill>
            <a:ln>
              <a:noFill/>
            </a:ln>
            <a:effectLst/>
          </c:spPr>
          <c:invertIfNegative val="0"/>
          <c:val>
            <c:numRef>
              <c:f>'K3. Wastewater'!$B$44</c:f>
              <c:extLst xmlns:c15="http://schemas.microsoft.com/office/drawing/2012/chart"/>
            </c:numRef>
          </c:val>
          <c:extLst xmlns:c15="http://schemas.microsoft.com/office/drawing/2012/chart">
            <c:ext xmlns:c16="http://schemas.microsoft.com/office/drawing/2014/chart" uri="{C3380CC4-5D6E-409C-BE32-E72D297353CC}">
              <c16:uniqueId val="{00000024-CFA3-4616-B0C9-226C6B061F30}"/>
            </c:ext>
          </c:extLst>
        </c:ser>
        <c:dLbls>
          <c:showLegendKey val="0"/>
          <c:showVal val="0"/>
          <c:showCatName val="0"/>
          <c:showSerName val="0"/>
          <c:showPercent val="0"/>
          <c:showBubbleSize val="0"/>
        </c:dLbls>
        <c:gapWidth val="219"/>
        <c:axId val="1634865024"/>
        <c:axId val="1634872768"/>
        <c:extLst>
          <c:ext xmlns:c15="http://schemas.microsoft.com/office/drawing/2012/chart" uri="{02D57815-91ED-43cb-92C2-25804820EDAC}">
            <c15:filteredBarSeries>
              <c15:ser>
                <c:idx val="0"/>
                <c:order val="0"/>
                <c:tx>
                  <c:strRef>
                    <c:extLst>
                      <c:ext uri="{02D57815-91ED-43cb-92C2-25804820EDAC}">
                        <c15:formulaRef>
                          <c15:sqref>'K3. Wastewater'!$A$8</c15:sqref>
                        </c15:formulaRef>
                      </c:ext>
                    </c:extLst>
                    <c:strCache>
                      <c:ptCount val="1"/>
                      <c:pt idx="0">
                        <c:v>       State</c:v>
                      </c:pt>
                    </c:strCache>
                  </c:strRef>
                </c:tx>
                <c:spPr>
                  <a:solidFill>
                    <a:schemeClr val="accent1"/>
                  </a:solidFill>
                  <a:ln>
                    <a:noFill/>
                  </a:ln>
                  <a:effectLst/>
                </c:spPr>
                <c:invertIfNegative val="0"/>
                <c:val>
                  <c:numRef>
                    <c:extLst>
                      <c:ext uri="{02D57815-91ED-43cb-92C2-25804820EDAC}">
                        <c15:formulaRef>
                          <c15:sqref>'K3. Wastewater'!$B$8</c15:sqref>
                        </c15:formulaRef>
                      </c:ext>
                    </c:extLst>
                    <c:numCache>
                      <c:formatCode>General</c:formatCode>
                      <c:ptCount val="1"/>
                      <c:pt idx="0">
                        <c:v>2015</c:v>
                      </c:pt>
                    </c:numCache>
                  </c:numRef>
                </c:val>
                <c:extLst>
                  <c:ext xmlns:c16="http://schemas.microsoft.com/office/drawing/2014/chart" uri="{C3380CC4-5D6E-409C-BE32-E72D297353CC}">
                    <c16:uniqueId val="{00000000-CFA3-4616-B0C9-226C6B061F3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'K3. Wastewater'!$A$12</c15:sqref>
                        </c15:formulaRef>
                      </c:ext>
                    </c:extLst>
                    <c:strCache>
                      <c:ptCount val="1"/>
                      <c:pt idx="0">
                        <c:v>Assam</c:v>
                      </c:pt>
                    </c:strCache>
                  </c:strRef>
                </c:tx>
                <c:spPr>
                  <a:solidFill>
                    <a:schemeClr val="accent5"/>
                  </a:solidFill>
                  <a:ln>
                    <a:noFill/>
                  </a:ln>
                  <a:effectLst/>
                </c:spPr>
                <c:invertIfNegative val="0"/>
                <c:val>
                  <c:numRef>
                    <c:extLst xmlns:c15="http://schemas.microsoft.com/office/drawing/2012/chart">
                      <c:ext xmlns:c15="http://schemas.microsoft.com/office/drawing/2012/chart" uri="{02D57815-91ED-43cb-92C2-25804820EDAC}">
                        <c15:formulaRef>
                          <c15:sqref>'K3. Wastewater'!$B$12</c15:sqref>
                        </c15:formulaRef>
                      </c:ext>
                    </c:extLst>
                    <c:numCache>
                      <c:formatCode>General</c:formatCode>
                      <c:ptCount val="1"/>
                      <c:pt idx="0">
                        <c:v>0</c:v>
                      </c:pt>
                    </c:numCache>
                  </c:numRef>
                </c:val>
                <c:extLst xmlns:c15="http://schemas.microsoft.com/office/drawing/2012/chart">
                  <c:ext xmlns:c16="http://schemas.microsoft.com/office/drawing/2014/chart" uri="{C3380CC4-5D6E-409C-BE32-E72D297353CC}">
                    <c16:uniqueId val="{00000004-CFA3-4616-B0C9-226C6B061F30}"/>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'K3. Wastewater'!$A$13</c15:sqref>
                        </c15:formulaRef>
                      </c:ext>
                    </c:extLst>
                    <c:strCache>
                      <c:ptCount val="1"/>
                      <c:pt idx="0">
                        <c:v>Bihar</c:v>
                      </c:pt>
                    </c:strCache>
                  </c:strRef>
                </c:tx>
                <c:spPr>
                  <a:solidFill>
                    <a:schemeClr val="accent6"/>
                  </a:solidFill>
                  <a:ln>
                    <a:noFill/>
                  </a:ln>
                  <a:effectLst/>
                </c:spPr>
                <c:invertIfNegative val="0"/>
                <c:val>
                  <c:numRef>
                    <c:extLst xmlns:c15="http://schemas.microsoft.com/office/drawing/2012/chart">
                      <c:ext xmlns:c15="http://schemas.microsoft.com/office/drawing/2012/chart" uri="{02D57815-91ED-43cb-92C2-25804820EDAC}">
                        <c15:formulaRef>
                          <c15:sqref>'K3. Wastewater'!$B$13</c15:sqref>
                        </c15:formulaRef>
                      </c:ext>
                    </c:extLst>
                    <c:numCache>
                      <c:formatCode>General</c:formatCode>
                      <c:ptCount val="1"/>
                      <c:pt idx="0">
                        <c:v>0</c:v>
                      </c:pt>
                    </c:numCache>
                  </c:numRef>
                </c:val>
                <c:extLst xmlns:c15="http://schemas.microsoft.com/office/drawing/2012/chart">
                  <c:ext xmlns:c16="http://schemas.microsoft.com/office/drawing/2014/chart" uri="{C3380CC4-5D6E-409C-BE32-E72D297353CC}">
                    <c16:uniqueId val="{00000005-CFA3-4616-B0C9-226C6B061F30}"/>
                  </c:ext>
                </c:extLst>
              </c15:ser>
            </c15:filteredBarSeries>
          </c:ext>
        </c:extLst>
      </c:barChart>
      <c:catAx>
        <c:axId val="1634865024"/>
        <c:scaling>
          <c:orientation val="minMax"/>
        </c:scaling>
        <c:delete val="1"/>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2015</a:t>
                </a:r>
              </a:p>
            </c:rich>
          </c:tx>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1634872768"/>
        <c:crosses val="autoZero"/>
        <c:auto val="1"/>
        <c:lblAlgn val="ctr"/>
        <c:lblOffset val="100"/>
        <c:noMultiLvlLbl val="0"/>
      </c:catAx>
      <c:valAx>
        <c:axId val="1634872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Sewage generated/treatment capacity (%)</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4865024"/>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'K3. Wastewater'!$A$48</c:f>
          <c:strCache>
            <c:ptCount val="1"/>
            <c:pt idx="0">
              <c:v>Table 1. Domestic wastewater generation and treatment (MLD) - 2001</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7257762045799299E-2"/>
          <c:y val="0.12086913540639201"/>
          <c:w val="0.92659544896337498"/>
          <c:h val="0.75946624475998303"/>
        </c:manualLayout>
      </c:layout>
      <c:barChart>
        <c:barDir val="col"/>
        <c:grouping val="clustered"/>
        <c:varyColors val="0"/>
        <c:ser>
          <c:idx val="0"/>
          <c:order val="0"/>
          <c:tx>
            <c:strRef>
              <c:f>'K3. Wastewater'!$B$49</c:f>
              <c:strCache>
                <c:ptCount val="1"/>
                <c:pt idx="0">
                  <c:v>Wastewater Generation MLD</c:v>
                </c:pt>
              </c:strCache>
            </c:strRef>
          </c:tx>
          <c:spPr>
            <a:solidFill>
              <a:schemeClr val="accent1"/>
            </a:solidFill>
            <a:ln>
              <a:noFill/>
            </a:ln>
            <a:effectLst/>
          </c:spPr>
          <c:invertIfNegative val="0"/>
          <c:cat>
            <c:strRef>
              <c:extLst>
                <c:ext xmlns:c15="http://schemas.microsoft.com/office/drawing/2012/chart" uri="{02D57815-91ED-43cb-92C2-25804820EDAC}">
                  <c15:fullRef>
                    <c15:sqref>'K3. Wastewater'!$A$50:$A$76</c15:sqref>
                  </c15:fullRef>
                </c:ext>
              </c:extLst>
              <c:f>('K3. Wastewater'!$A$53:$A$55,'K3. Wastewater'!$A$62,'K3. Wastewater'!$A$64)</c:f>
              <c:strCache>
                <c:ptCount val="5"/>
                <c:pt idx="0">
                  <c:v>Bihar &amp; Jharkhand</c:v>
                </c:pt>
                <c:pt idx="1">
                  <c:v>Andhra Pradesh</c:v>
                </c:pt>
                <c:pt idx="2">
                  <c:v>Rajasthan</c:v>
                </c:pt>
                <c:pt idx="3">
                  <c:v>Kerala</c:v>
                </c:pt>
                <c:pt idx="4">
                  <c:v>Assam</c:v>
                </c:pt>
              </c:strCache>
            </c:strRef>
          </c:cat>
          <c:val>
            <c:numRef>
              <c:extLst>
                <c:ext xmlns:c15="http://schemas.microsoft.com/office/drawing/2012/chart" uri="{02D57815-91ED-43cb-92C2-25804820EDAC}">
                  <c15:fullRef>
                    <c15:sqref>'K3. Wastewater'!$B$50:$B$76</c15:sqref>
                  </c15:fullRef>
                </c:ext>
              </c:extLst>
              <c:f>('K3. Wastewater'!$B$53:$B$55,'K3. Wastewater'!$B$62,'K3. Wastewater'!$B$64)</c:f>
              <c:numCache>
                <c:formatCode>General</c:formatCode>
                <c:ptCount val="5"/>
                <c:pt idx="0">
                  <c:v>1363</c:v>
                </c:pt>
                <c:pt idx="1">
                  <c:v>1271</c:v>
                </c:pt>
                <c:pt idx="2">
                  <c:v>1055</c:v>
                </c:pt>
                <c:pt idx="3">
                  <c:v>428</c:v>
                </c:pt>
                <c:pt idx="4">
                  <c:v>222</c:v>
                </c:pt>
              </c:numCache>
            </c:numRef>
          </c:val>
          <c:extLst>
            <c:ext xmlns:c16="http://schemas.microsoft.com/office/drawing/2014/chart" uri="{C3380CC4-5D6E-409C-BE32-E72D297353CC}">
              <c16:uniqueId val="{00000000-0973-46A6-915F-CEA7CDC7B9E4}"/>
            </c:ext>
          </c:extLst>
        </c:ser>
        <c:ser>
          <c:idx val="1"/>
          <c:order val="1"/>
          <c:tx>
            <c:strRef>
              <c:f>'K3. Wastewater'!$C$49</c:f>
              <c:strCache>
                <c:ptCount val="1"/>
                <c:pt idx="0">
                  <c:v>Wastewater Treatment MLD</c:v>
                </c:pt>
              </c:strCache>
            </c:strRef>
          </c:tx>
          <c:spPr>
            <a:solidFill>
              <a:schemeClr val="accent2"/>
            </a:solidFill>
            <a:ln>
              <a:noFill/>
            </a:ln>
            <a:effectLst/>
          </c:spPr>
          <c:invertIfNegative val="0"/>
          <c:cat>
            <c:strRef>
              <c:extLst>
                <c:ext xmlns:c15="http://schemas.microsoft.com/office/drawing/2012/chart" uri="{02D57815-91ED-43cb-92C2-25804820EDAC}">
                  <c15:fullRef>
                    <c15:sqref>'K3. Wastewater'!$A$50:$A$76</c15:sqref>
                  </c15:fullRef>
                </c:ext>
              </c:extLst>
              <c:f>('K3. Wastewater'!$A$53:$A$55,'K3. Wastewater'!$A$62,'K3. Wastewater'!$A$64)</c:f>
              <c:strCache>
                <c:ptCount val="5"/>
                <c:pt idx="0">
                  <c:v>Bihar &amp; Jharkhand</c:v>
                </c:pt>
                <c:pt idx="1">
                  <c:v>Andhra Pradesh</c:v>
                </c:pt>
                <c:pt idx="2">
                  <c:v>Rajasthan</c:v>
                </c:pt>
                <c:pt idx="3">
                  <c:v>Kerala</c:v>
                </c:pt>
                <c:pt idx="4">
                  <c:v>Assam</c:v>
                </c:pt>
              </c:strCache>
            </c:strRef>
          </c:cat>
          <c:val>
            <c:numRef>
              <c:extLst>
                <c:ext xmlns:c15="http://schemas.microsoft.com/office/drawing/2012/chart" uri="{02D57815-91ED-43cb-92C2-25804820EDAC}">
                  <c15:fullRef>
                    <c15:sqref>'K3. Wastewater'!$C$50:$C$76</c15:sqref>
                  </c15:fullRef>
                </c:ext>
              </c:extLst>
              <c:f>('K3. Wastewater'!$C$53:$C$55,'K3. Wastewater'!$C$62,'K3. Wastewater'!$C$64)</c:f>
              <c:numCache>
                <c:formatCode>General</c:formatCode>
                <c:ptCount val="5"/>
                <c:pt idx="0">
                  <c:v>135</c:v>
                </c:pt>
                <c:pt idx="1">
                  <c:v>208</c:v>
                </c:pt>
                <c:pt idx="2">
                  <c:v>27</c:v>
                </c:pt>
              </c:numCache>
            </c:numRef>
          </c:val>
          <c:extLst>
            <c:ext xmlns:c16="http://schemas.microsoft.com/office/drawing/2014/chart" uri="{C3380CC4-5D6E-409C-BE32-E72D297353CC}">
              <c16:uniqueId val="{00000001-0973-46A6-915F-CEA7CDC7B9E4}"/>
            </c:ext>
          </c:extLst>
        </c:ser>
        <c:dLbls>
          <c:showLegendKey val="0"/>
          <c:showVal val="0"/>
          <c:showCatName val="0"/>
          <c:showSerName val="0"/>
          <c:showPercent val="0"/>
          <c:showBubbleSize val="0"/>
        </c:dLbls>
        <c:gapWidth val="219"/>
        <c:overlap val="-27"/>
        <c:axId val="1634908608"/>
        <c:axId val="1634913328"/>
      </c:barChart>
      <c:catAx>
        <c:axId val="1634908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4913328"/>
        <c:crosses val="autoZero"/>
        <c:auto val="1"/>
        <c:lblAlgn val="ctr"/>
        <c:lblOffset val="100"/>
        <c:noMultiLvlLbl val="0"/>
      </c:catAx>
      <c:valAx>
        <c:axId val="1634913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4908608"/>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'K4. CO2Emission'!$A$4</c:f>
          <c:strCache>
            <c:ptCount val="1"/>
            <c:pt idx="0">
              <c:v>K4. Coal energy capacity (in MW)</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262623042563006E-2"/>
          <c:y val="0.125627883340033"/>
          <c:w val="0.91263088827919203"/>
          <c:h val="0.78892955988903901"/>
        </c:manualLayout>
      </c:layout>
      <c:barChart>
        <c:barDir val="col"/>
        <c:grouping val="clustered"/>
        <c:varyColors val="0"/>
        <c:ser>
          <c:idx val="0"/>
          <c:order val="0"/>
          <c:tx>
            <c:strRef>
              <c:f>'K4. CO2Emission'!$A$7</c:f>
              <c:strCache>
                <c:ptCount val="1"/>
                <c:pt idx="0">
                  <c:v>Andhra Pradesh</c:v>
                </c:pt>
              </c:strCache>
            </c:strRef>
          </c:tx>
          <c:spPr>
            <a:solidFill>
              <a:schemeClr val="accent1"/>
            </a:solidFill>
            <a:ln>
              <a:noFill/>
            </a:ln>
            <a:effectLst/>
          </c:spPr>
          <c:invertIfNegative val="0"/>
          <c:val>
            <c:numRef>
              <c:f>'K4. CO2Emission'!$B$7</c:f>
              <c:numCache>
                <c:formatCode>General</c:formatCode>
                <c:ptCount val="1"/>
                <c:pt idx="0">
                  <c:v>0.47551355852960087</c:v>
                </c:pt>
              </c:numCache>
            </c:numRef>
          </c:val>
          <c:extLst>
            <c:ext xmlns:c16="http://schemas.microsoft.com/office/drawing/2014/chart" uri="{C3380CC4-5D6E-409C-BE32-E72D297353CC}">
              <c16:uniqueId val="{00000000-0AAD-4F81-B2F7-8F83332192A8}"/>
            </c:ext>
          </c:extLst>
        </c:ser>
        <c:ser>
          <c:idx val="1"/>
          <c:order val="1"/>
          <c:tx>
            <c:strRef>
              <c:f>'K4. CO2Emission'!$A$8</c:f>
              <c:strCache>
                <c:ptCount val="1"/>
                <c:pt idx="0">
                  <c:v>Assam</c:v>
                </c:pt>
              </c:strCache>
            </c:strRef>
          </c:tx>
          <c:spPr>
            <a:solidFill>
              <a:schemeClr val="accent2"/>
            </a:solidFill>
            <a:ln>
              <a:noFill/>
            </a:ln>
            <a:effectLst/>
          </c:spPr>
          <c:invertIfNegative val="0"/>
          <c:val>
            <c:numRef>
              <c:f>'K4. CO2Emission'!$B$8</c:f>
              <c:numCache>
                <c:formatCode>General</c:formatCode>
                <c:ptCount val="1"/>
                <c:pt idx="0">
                  <c:v>0.1365511701778086</c:v>
                </c:pt>
              </c:numCache>
            </c:numRef>
          </c:val>
          <c:extLst>
            <c:ext xmlns:c16="http://schemas.microsoft.com/office/drawing/2014/chart" uri="{C3380CC4-5D6E-409C-BE32-E72D297353CC}">
              <c16:uniqueId val="{00000001-0AAD-4F81-B2F7-8F83332192A8}"/>
            </c:ext>
          </c:extLst>
        </c:ser>
        <c:ser>
          <c:idx val="2"/>
          <c:order val="2"/>
          <c:tx>
            <c:strRef>
              <c:f>'K4. CO2Emission'!$A$9</c:f>
              <c:strCache>
                <c:ptCount val="1"/>
                <c:pt idx="0">
                  <c:v>Bihar</c:v>
                </c:pt>
              </c:strCache>
            </c:strRef>
          </c:tx>
          <c:spPr>
            <a:solidFill>
              <a:schemeClr val="accent3"/>
            </a:solidFill>
            <a:ln>
              <a:noFill/>
            </a:ln>
            <a:effectLst/>
          </c:spPr>
          <c:invertIfNegative val="0"/>
          <c:val>
            <c:numRef>
              <c:f>'K4. CO2Emission'!$B$9</c:f>
              <c:numCache>
                <c:formatCode>General</c:formatCode>
                <c:ptCount val="1"/>
                <c:pt idx="0">
                  <c:v>0.89505393290089597</c:v>
                </c:pt>
              </c:numCache>
            </c:numRef>
          </c:val>
          <c:extLst>
            <c:ext xmlns:c16="http://schemas.microsoft.com/office/drawing/2014/chart" uri="{C3380CC4-5D6E-409C-BE32-E72D297353CC}">
              <c16:uniqueId val="{00000002-0AAD-4F81-B2F7-8F83332192A8}"/>
            </c:ext>
          </c:extLst>
        </c:ser>
        <c:ser>
          <c:idx val="3"/>
          <c:order val="3"/>
          <c:tx>
            <c:strRef>
              <c:f>'K4. CO2Emission'!$A$10</c:f>
              <c:strCache>
                <c:ptCount val="1"/>
                <c:pt idx="0">
                  <c:v>Kerala</c:v>
                </c:pt>
              </c:strCache>
            </c:strRef>
          </c:tx>
          <c:spPr>
            <a:solidFill>
              <a:schemeClr val="accent4"/>
            </a:solidFill>
            <a:ln>
              <a:noFill/>
            </a:ln>
            <a:effectLst/>
          </c:spPr>
          <c:invertIfNegative val="0"/>
          <c:val>
            <c:numRef>
              <c:f>'K4. CO2Emission'!$B$10</c:f>
              <c:numCache>
                <c:formatCode>General</c:formatCode>
                <c:ptCount val="1"/>
                <c:pt idx="0">
                  <c:v>0.25204682335926543</c:v>
                </c:pt>
              </c:numCache>
            </c:numRef>
          </c:val>
          <c:extLst>
            <c:ext xmlns:c16="http://schemas.microsoft.com/office/drawing/2014/chart" uri="{C3380CC4-5D6E-409C-BE32-E72D297353CC}">
              <c16:uniqueId val="{00000003-0AAD-4F81-B2F7-8F83332192A8}"/>
            </c:ext>
          </c:extLst>
        </c:ser>
        <c:ser>
          <c:idx val="4"/>
          <c:order val="4"/>
          <c:tx>
            <c:strRef>
              <c:f>'K4. CO2Emission'!$A$11</c:f>
              <c:strCache>
                <c:ptCount val="1"/>
                <c:pt idx="0">
                  <c:v>Rajasthan</c:v>
                </c:pt>
              </c:strCache>
            </c:strRef>
          </c:tx>
          <c:spPr>
            <a:solidFill>
              <a:schemeClr val="accent5"/>
            </a:solidFill>
            <a:ln>
              <a:noFill/>
            </a:ln>
            <a:effectLst/>
          </c:spPr>
          <c:invertIfNegative val="0"/>
          <c:val>
            <c:numRef>
              <c:f>'K4. CO2Emission'!$B$11</c:f>
              <c:numCache>
                <c:formatCode>General</c:formatCode>
                <c:ptCount val="1"/>
                <c:pt idx="0">
                  <c:v>0.54564777651050145</c:v>
                </c:pt>
              </c:numCache>
            </c:numRef>
          </c:val>
          <c:extLst>
            <c:ext xmlns:c16="http://schemas.microsoft.com/office/drawing/2014/chart" uri="{C3380CC4-5D6E-409C-BE32-E72D297353CC}">
              <c16:uniqueId val="{00000004-0AAD-4F81-B2F7-8F83332192A8}"/>
            </c:ext>
          </c:extLst>
        </c:ser>
        <c:dLbls>
          <c:showLegendKey val="0"/>
          <c:showVal val="0"/>
          <c:showCatName val="0"/>
          <c:showSerName val="0"/>
          <c:showPercent val="0"/>
          <c:showBubbleSize val="0"/>
        </c:dLbls>
        <c:gapWidth val="219"/>
        <c:overlap val="-27"/>
        <c:axId val="1635035008"/>
        <c:axId val="1635042752"/>
      </c:barChart>
      <c:catAx>
        <c:axId val="1635035008"/>
        <c:scaling>
          <c:orientation val="minMax"/>
        </c:scaling>
        <c:delete val="1"/>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2015</a:t>
                </a:r>
              </a:p>
            </c:rich>
          </c:tx>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1635042752"/>
        <c:crosses val="autoZero"/>
        <c:auto val="1"/>
        <c:lblAlgn val="ctr"/>
        <c:lblOffset val="100"/>
        <c:noMultiLvlLbl val="0"/>
      </c:catAx>
      <c:valAx>
        <c:axId val="1635042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Coal/total energy</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5035008"/>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'K5. AirPollution'!$A$5</c:f>
          <c:strCache>
            <c:ptCount val="1"/>
            <c:pt idx="0">
              <c:v>K5. PM10 annual average (µg/m3) for selected state stations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2177387435301698E-2"/>
          <c:y val="0.12752985667712799"/>
          <c:w val="0.92170055927677796"/>
          <c:h val="0.77765571892663299"/>
        </c:manualLayout>
      </c:layout>
      <c:barChart>
        <c:barDir val="col"/>
        <c:grouping val="clustered"/>
        <c:varyColors val="0"/>
        <c:ser>
          <c:idx val="1"/>
          <c:order val="1"/>
          <c:tx>
            <c:strRef>
              <c:f>'K5. AirPollution'!$A$7</c:f>
              <c:strCache>
                <c:ptCount val="1"/>
                <c:pt idx="0">
                  <c:v>Andhra Pradesh</c:v>
                </c:pt>
              </c:strCache>
            </c:strRef>
          </c:tx>
          <c:spPr>
            <a:solidFill>
              <a:schemeClr val="accent1"/>
            </a:solidFill>
            <a:ln>
              <a:solidFill>
                <a:schemeClr val="accent1"/>
              </a:solidFill>
            </a:ln>
            <a:effectLst/>
          </c:spPr>
          <c:invertIfNegative val="0"/>
          <c:cat>
            <c:numRef>
              <c:f>'K5. AirPollution'!$B$6:$C$6</c:f>
              <c:numCache>
                <c:formatCode>General</c:formatCode>
                <c:ptCount val="2"/>
                <c:pt idx="0">
                  <c:v>2010</c:v>
                </c:pt>
                <c:pt idx="1">
                  <c:v>2012</c:v>
                </c:pt>
              </c:numCache>
            </c:numRef>
          </c:cat>
          <c:val>
            <c:numRef>
              <c:f>'K5. AirPollution'!$B$7:$C$7</c:f>
              <c:numCache>
                <c:formatCode>General</c:formatCode>
                <c:ptCount val="2"/>
                <c:pt idx="0">
                  <c:v>73.068965517241381</c:v>
                </c:pt>
                <c:pt idx="1">
                  <c:v>72.032258064516128</c:v>
                </c:pt>
              </c:numCache>
            </c:numRef>
          </c:val>
          <c:extLst>
            <c:ext xmlns:c16="http://schemas.microsoft.com/office/drawing/2014/chart" uri="{C3380CC4-5D6E-409C-BE32-E72D297353CC}">
              <c16:uniqueId val="{00000000-56F8-4A9B-A193-FD4F21FB1C54}"/>
            </c:ext>
          </c:extLst>
        </c:ser>
        <c:ser>
          <c:idx val="2"/>
          <c:order val="2"/>
          <c:tx>
            <c:strRef>
              <c:f>'K5. AirPollution'!$A$8</c:f>
              <c:strCache>
                <c:ptCount val="1"/>
                <c:pt idx="0">
                  <c:v>Assam</c:v>
                </c:pt>
              </c:strCache>
            </c:strRef>
          </c:tx>
          <c:spPr>
            <a:solidFill>
              <a:schemeClr val="accent2"/>
            </a:solidFill>
            <a:ln>
              <a:solidFill>
                <a:schemeClr val="accent2"/>
              </a:solidFill>
            </a:ln>
            <a:effectLst/>
          </c:spPr>
          <c:invertIfNegative val="0"/>
          <c:cat>
            <c:numRef>
              <c:f>'K5. AirPollution'!$B$6:$C$6</c:f>
              <c:numCache>
                <c:formatCode>General</c:formatCode>
                <c:ptCount val="2"/>
                <c:pt idx="0">
                  <c:v>2010</c:v>
                </c:pt>
                <c:pt idx="1">
                  <c:v>2012</c:v>
                </c:pt>
              </c:numCache>
            </c:numRef>
          </c:cat>
          <c:val>
            <c:numRef>
              <c:f>'K5. AirPollution'!$B$8:$C$8</c:f>
              <c:numCache>
                <c:formatCode>General</c:formatCode>
                <c:ptCount val="2"/>
                <c:pt idx="0">
                  <c:v>73.545454545454547</c:v>
                </c:pt>
                <c:pt idx="1">
                  <c:v>72.36363636363636</c:v>
                </c:pt>
              </c:numCache>
            </c:numRef>
          </c:val>
          <c:extLst>
            <c:ext xmlns:c16="http://schemas.microsoft.com/office/drawing/2014/chart" uri="{C3380CC4-5D6E-409C-BE32-E72D297353CC}">
              <c16:uniqueId val="{00000001-56F8-4A9B-A193-FD4F21FB1C54}"/>
            </c:ext>
          </c:extLst>
        </c:ser>
        <c:ser>
          <c:idx val="3"/>
          <c:order val="3"/>
          <c:tx>
            <c:strRef>
              <c:f>'K5. AirPollution'!$A$9</c:f>
              <c:strCache>
                <c:ptCount val="1"/>
                <c:pt idx="0">
                  <c:v>Bihar</c:v>
                </c:pt>
              </c:strCache>
            </c:strRef>
          </c:tx>
          <c:spPr>
            <a:solidFill>
              <a:schemeClr val="accent3"/>
            </a:solidFill>
            <a:ln>
              <a:solidFill>
                <a:schemeClr val="accent3"/>
              </a:solidFill>
            </a:ln>
            <a:effectLst/>
          </c:spPr>
          <c:invertIfNegative val="0"/>
          <c:cat>
            <c:numRef>
              <c:f>'K5. AirPollution'!$B$6:$C$6</c:f>
              <c:numCache>
                <c:formatCode>General</c:formatCode>
                <c:ptCount val="2"/>
                <c:pt idx="0">
                  <c:v>2010</c:v>
                </c:pt>
                <c:pt idx="1">
                  <c:v>2012</c:v>
                </c:pt>
              </c:numCache>
            </c:numRef>
          </c:cat>
          <c:val>
            <c:numRef>
              <c:f>'K5. AirPollution'!$B$9:$C$9</c:f>
              <c:numCache>
                <c:formatCode>General</c:formatCode>
                <c:ptCount val="2"/>
                <c:pt idx="0">
                  <c:v>180.5</c:v>
                </c:pt>
                <c:pt idx="1">
                  <c:v>166.5</c:v>
                </c:pt>
              </c:numCache>
            </c:numRef>
          </c:val>
          <c:extLst>
            <c:ext xmlns:c16="http://schemas.microsoft.com/office/drawing/2014/chart" uri="{C3380CC4-5D6E-409C-BE32-E72D297353CC}">
              <c16:uniqueId val="{00000002-56F8-4A9B-A193-FD4F21FB1C54}"/>
            </c:ext>
          </c:extLst>
        </c:ser>
        <c:ser>
          <c:idx val="4"/>
          <c:order val="4"/>
          <c:tx>
            <c:strRef>
              <c:f>'K5. AirPollution'!$A$10</c:f>
              <c:strCache>
                <c:ptCount val="1"/>
                <c:pt idx="0">
                  <c:v>Chandigarh</c:v>
                </c:pt>
              </c:strCache>
              <c:extLst xmlns:c15="http://schemas.microsoft.com/office/drawing/2012/chart"/>
            </c:strRef>
          </c:tx>
          <c:spPr>
            <a:solidFill>
              <a:schemeClr val="accent5"/>
            </a:solidFill>
            <a:ln>
              <a:noFill/>
            </a:ln>
            <a:effectLst/>
          </c:spPr>
          <c:invertIfNegative val="0"/>
          <c:cat>
            <c:numRef>
              <c:f>'K5. AirPollution'!$B$6:$C$6</c:f>
              <c:numCache>
                <c:formatCode>General</c:formatCode>
                <c:ptCount val="2"/>
                <c:pt idx="0">
                  <c:v>2010</c:v>
                </c:pt>
                <c:pt idx="1">
                  <c:v>2012</c:v>
                </c:pt>
              </c:numCache>
              <c:extLst xmlns:c15="http://schemas.microsoft.com/office/drawing/2012/chart"/>
            </c:numRef>
          </c:cat>
          <c:val>
            <c:numRef>
              <c:f>'K5. AirPollution'!$B$10:$C$10</c:f>
              <c:extLst xmlns:c15="http://schemas.microsoft.com/office/drawing/2012/chart"/>
            </c:numRef>
          </c:val>
          <c:extLst xmlns:c15="http://schemas.microsoft.com/office/drawing/2012/chart">
            <c:ext xmlns:c16="http://schemas.microsoft.com/office/drawing/2014/chart" uri="{C3380CC4-5D6E-409C-BE32-E72D297353CC}">
              <c16:uniqueId val="{00000006-56F8-4A9B-A193-FD4F21FB1C54}"/>
            </c:ext>
          </c:extLst>
        </c:ser>
        <c:ser>
          <c:idx val="5"/>
          <c:order val="5"/>
          <c:tx>
            <c:strRef>
              <c:f>'K5. AirPollution'!$A$11</c:f>
              <c:strCache>
                <c:ptCount val="1"/>
                <c:pt idx="0">
                  <c:v>Chattisgarh</c:v>
                </c:pt>
              </c:strCache>
              <c:extLst xmlns:c15="http://schemas.microsoft.com/office/drawing/2012/chart"/>
            </c:strRef>
          </c:tx>
          <c:spPr>
            <a:solidFill>
              <a:schemeClr val="accent6"/>
            </a:solidFill>
            <a:ln>
              <a:noFill/>
            </a:ln>
            <a:effectLst/>
          </c:spPr>
          <c:invertIfNegative val="0"/>
          <c:cat>
            <c:numRef>
              <c:f>'K5. AirPollution'!$B$6:$C$6</c:f>
              <c:numCache>
                <c:formatCode>General</c:formatCode>
                <c:ptCount val="2"/>
                <c:pt idx="0">
                  <c:v>2010</c:v>
                </c:pt>
                <c:pt idx="1">
                  <c:v>2012</c:v>
                </c:pt>
              </c:numCache>
              <c:extLst xmlns:c15="http://schemas.microsoft.com/office/drawing/2012/chart"/>
            </c:numRef>
          </c:cat>
          <c:val>
            <c:numRef>
              <c:f>'K5. AirPollution'!$B$11:$C$11</c:f>
              <c:extLst xmlns:c15="http://schemas.microsoft.com/office/drawing/2012/chart"/>
            </c:numRef>
          </c:val>
          <c:extLst xmlns:c15="http://schemas.microsoft.com/office/drawing/2012/chart">
            <c:ext xmlns:c16="http://schemas.microsoft.com/office/drawing/2014/chart" uri="{C3380CC4-5D6E-409C-BE32-E72D297353CC}">
              <c16:uniqueId val="{00000007-56F8-4A9B-A193-FD4F21FB1C54}"/>
            </c:ext>
          </c:extLst>
        </c:ser>
        <c:ser>
          <c:idx val="6"/>
          <c:order val="6"/>
          <c:tx>
            <c:strRef>
              <c:f>'K5. AirPollution'!$A$12</c:f>
              <c:strCache>
                <c:ptCount val="1"/>
                <c:pt idx="0">
                  <c:v>Dadra and Nagar Haveli</c:v>
                </c:pt>
              </c:strCache>
              <c:extLst xmlns:c15="http://schemas.microsoft.com/office/drawing/2012/chart"/>
            </c:strRef>
          </c:tx>
          <c:spPr>
            <a:solidFill>
              <a:schemeClr val="accent1">
                <a:lumMod val="60000"/>
              </a:schemeClr>
            </a:solidFill>
            <a:ln>
              <a:noFill/>
            </a:ln>
            <a:effectLst/>
          </c:spPr>
          <c:invertIfNegative val="0"/>
          <c:cat>
            <c:numRef>
              <c:f>'K5. AirPollution'!$B$6:$C$6</c:f>
              <c:numCache>
                <c:formatCode>General</c:formatCode>
                <c:ptCount val="2"/>
                <c:pt idx="0">
                  <c:v>2010</c:v>
                </c:pt>
                <c:pt idx="1">
                  <c:v>2012</c:v>
                </c:pt>
              </c:numCache>
              <c:extLst xmlns:c15="http://schemas.microsoft.com/office/drawing/2012/chart"/>
            </c:numRef>
          </c:cat>
          <c:val>
            <c:numRef>
              <c:f>'K5. AirPollution'!$B$12:$C$12</c:f>
              <c:extLst xmlns:c15="http://schemas.microsoft.com/office/drawing/2012/chart"/>
            </c:numRef>
          </c:val>
          <c:extLst xmlns:c15="http://schemas.microsoft.com/office/drawing/2012/chart">
            <c:ext xmlns:c16="http://schemas.microsoft.com/office/drawing/2014/chart" uri="{C3380CC4-5D6E-409C-BE32-E72D297353CC}">
              <c16:uniqueId val="{00000008-56F8-4A9B-A193-FD4F21FB1C54}"/>
            </c:ext>
          </c:extLst>
        </c:ser>
        <c:ser>
          <c:idx val="7"/>
          <c:order val="7"/>
          <c:tx>
            <c:strRef>
              <c:f>'K5. AirPollution'!$A$13</c:f>
              <c:strCache>
                <c:ptCount val="1"/>
                <c:pt idx="0">
                  <c:v>Daman and Diu</c:v>
                </c:pt>
              </c:strCache>
              <c:extLst xmlns:c15="http://schemas.microsoft.com/office/drawing/2012/chart"/>
            </c:strRef>
          </c:tx>
          <c:spPr>
            <a:solidFill>
              <a:schemeClr val="accent2">
                <a:lumMod val="60000"/>
              </a:schemeClr>
            </a:solidFill>
            <a:ln>
              <a:noFill/>
            </a:ln>
            <a:effectLst/>
          </c:spPr>
          <c:invertIfNegative val="0"/>
          <c:cat>
            <c:numRef>
              <c:f>'K5. AirPollution'!$B$6:$C$6</c:f>
              <c:numCache>
                <c:formatCode>General</c:formatCode>
                <c:ptCount val="2"/>
                <c:pt idx="0">
                  <c:v>2010</c:v>
                </c:pt>
                <c:pt idx="1">
                  <c:v>2012</c:v>
                </c:pt>
              </c:numCache>
              <c:extLst xmlns:c15="http://schemas.microsoft.com/office/drawing/2012/chart"/>
            </c:numRef>
          </c:cat>
          <c:val>
            <c:numRef>
              <c:f>'K5. AirPollution'!$B$13:$C$13</c:f>
              <c:extLst xmlns:c15="http://schemas.microsoft.com/office/drawing/2012/chart"/>
            </c:numRef>
          </c:val>
          <c:extLst xmlns:c15="http://schemas.microsoft.com/office/drawing/2012/chart">
            <c:ext xmlns:c16="http://schemas.microsoft.com/office/drawing/2014/chart" uri="{C3380CC4-5D6E-409C-BE32-E72D297353CC}">
              <c16:uniqueId val="{00000009-56F8-4A9B-A193-FD4F21FB1C54}"/>
            </c:ext>
          </c:extLst>
        </c:ser>
        <c:ser>
          <c:idx val="8"/>
          <c:order val="8"/>
          <c:tx>
            <c:strRef>
              <c:f>'K5. AirPollution'!$A$14</c:f>
              <c:strCache>
                <c:ptCount val="1"/>
                <c:pt idx="0">
                  <c:v>Delhi</c:v>
                </c:pt>
              </c:strCache>
              <c:extLst xmlns:c15="http://schemas.microsoft.com/office/drawing/2012/chart"/>
            </c:strRef>
          </c:tx>
          <c:spPr>
            <a:solidFill>
              <a:schemeClr val="accent3">
                <a:lumMod val="60000"/>
              </a:schemeClr>
            </a:solidFill>
            <a:ln>
              <a:noFill/>
            </a:ln>
            <a:effectLst/>
          </c:spPr>
          <c:invertIfNegative val="0"/>
          <c:cat>
            <c:numRef>
              <c:f>'K5. AirPollution'!$B$6:$C$6</c:f>
              <c:numCache>
                <c:formatCode>General</c:formatCode>
                <c:ptCount val="2"/>
                <c:pt idx="0">
                  <c:v>2010</c:v>
                </c:pt>
                <c:pt idx="1">
                  <c:v>2012</c:v>
                </c:pt>
              </c:numCache>
              <c:extLst xmlns:c15="http://schemas.microsoft.com/office/drawing/2012/chart"/>
            </c:numRef>
          </c:cat>
          <c:val>
            <c:numRef>
              <c:f>'K5. AirPollution'!$B$14:$C$14</c:f>
              <c:extLst xmlns:c15="http://schemas.microsoft.com/office/drawing/2012/chart"/>
            </c:numRef>
          </c:val>
          <c:extLst xmlns:c15="http://schemas.microsoft.com/office/drawing/2012/chart">
            <c:ext xmlns:c16="http://schemas.microsoft.com/office/drawing/2014/chart" uri="{C3380CC4-5D6E-409C-BE32-E72D297353CC}">
              <c16:uniqueId val="{0000000A-56F8-4A9B-A193-FD4F21FB1C54}"/>
            </c:ext>
          </c:extLst>
        </c:ser>
        <c:ser>
          <c:idx val="9"/>
          <c:order val="9"/>
          <c:tx>
            <c:strRef>
              <c:f>'K5. AirPollution'!$A$15</c:f>
              <c:strCache>
                <c:ptCount val="1"/>
                <c:pt idx="0">
                  <c:v>Goa</c:v>
                </c:pt>
              </c:strCache>
              <c:extLst xmlns:c15="http://schemas.microsoft.com/office/drawing/2012/chart"/>
            </c:strRef>
          </c:tx>
          <c:spPr>
            <a:solidFill>
              <a:schemeClr val="accent4">
                <a:lumMod val="60000"/>
              </a:schemeClr>
            </a:solidFill>
            <a:ln>
              <a:noFill/>
            </a:ln>
            <a:effectLst/>
          </c:spPr>
          <c:invertIfNegative val="0"/>
          <c:cat>
            <c:numRef>
              <c:f>'K5. AirPollution'!$B$6:$C$6</c:f>
              <c:numCache>
                <c:formatCode>General</c:formatCode>
                <c:ptCount val="2"/>
                <c:pt idx="0">
                  <c:v>2010</c:v>
                </c:pt>
                <c:pt idx="1">
                  <c:v>2012</c:v>
                </c:pt>
              </c:numCache>
              <c:extLst xmlns:c15="http://schemas.microsoft.com/office/drawing/2012/chart"/>
            </c:numRef>
          </c:cat>
          <c:val>
            <c:numRef>
              <c:f>'K5. AirPollution'!$B$15:$C$15</c:f>
              <c:extLst xmlns:c15="http://schemas.microsoft.com/office/drawing/2012/chart"/>
            </c:numRef>
          </c:val>
          <c:extLst xmlns:c15="http://schemas.microsoft.com/office/drawing/2012/chart">
            <c:ext xmlns:c16="http://schemas.microsoft.com/office/drawing/2014/chart" uri="{C3380CC4-5D6E-409C-BE32-E72D297353CC}">
              <c16:uniqueId val="{0000000B-56F8-4A9B-A193-FD4F21FB1C54}"/>
            </c:ext>
          </c:extLst>
        </c:ser>
        <c:ser>
          <c:idx val="10"/>
          <c:order val="10"/>
          <c:tx>
            <c:strRef>
              <c:f>'K5. AirPollution'!$A$16</c:f>
              <c:strCache>
                <c:ptCount val="1"/>
                <c:pt idx="0">
                  <c:v>Gujarat</c:v>
                </c:pt>
              </c:strCache>
              <c:extLst xmlns:c15="http://schemas.microsoft.com/office/drawing/2012/chart"/>
            </c:strRef>
          </c:tx>
          <c:spPr>
            <a:solidFill>
              <a:schemeClr val="accent5">
                <a:lumMod val="60000"/>
              </a:schemeClr>
            </a:solidFill>
            <a:ln>
              <a:noFill/>
            </a:ln>
            <a:effectLst/>
          </c:spPr>
          <c:invertIfNegative val="0"/>
          <c:cat>
            <c:numRef>
              <c:f>'K5. AirPollution'!$B$6:$C$6</c:f>
              <c:numCache>
                <c:formatCode>General</c:formatCode>
                <c:ptCount val="2"/>
                <c:pt idx="0">
                  <c:v>2010</c:v>
                </c:pt>
                <c:pt idx="1">
                  <c:v>2012</c:v>
                </c:pt>
              </c:numCache>
              <c:extLst xmlns:c15="http://schemas.microsoft.com/office/drawing/2012/chart"/>
            </c:numRef>
          </c:cat>
          <c:val>
            <c:numRef>
              <c:f>'K5. AirPollution'!$B$16:$C$16</c:f>
              <c:extLst xmlns:c15="http://schemas.microsoft.com/office/drawing/2012/chart"/>
            </c:numRef>
          </c:val>
          <c:extLst xmlns:c15="http://schemas.microsoft.com/office/drawing/2012/chart">
            <c:ext xmlns:c16="http://schemas.microsoft.com/office/drawing/2014/chart" uri="{C3380CC4-5D6E-409C-BE32-E72D297353CC}">
              <c16:uniqueId val="{0000000C-56F8-4A9B-A193-FD4F21FB1C54}"/>
            </c:ext>
          </c:extLst>
        </c:ser>
        <c:ser>
          <c:idx val="11"/>
          <c:order val="11"/>
          <c:tx>
            <c:strRef>
              <c:f>'K5. AirPollution'!$A$17</c:f>
              <c:strCache>
                <c:ptCount val="1"/>
                <c:pt idx="0">
                  <c:v>Haryana</c:v>
                </c:pt>
              </c:strCache>
              <c:extLst xmlns:c15="http://schemas.microsoft.com/office/drawing/2012/chart"/>
            </c:strRef>
          </c:tx>
          <c:spPr>
            <a:solidFill>
              <a:schemeClr val="accent6">
                <a:lumMod val="60000"/>
              </a:schemeClr>
            </a:solidFill>
            <a:ln>
              <a:noFill/>
            </a:ln>
            <a:effectLst/>
          </c:spPr>
          <c:invertIfNegative val="0"/>
          <c:cat>
            <c:numRef>
              <c:f>'K5. AirPollution'!$B$6:$C$6</c:f>
              <c:numCache>
                <c:formatCode>General</c:formatCode>
                <c:ptCount val="2"/>
                <c:pt idx="0">
                  <c:v>2010</c:v>
                </c:pt>
                <c:pt idx="1">
                  <c:v>2012</c:v>
                </c:pt>
              </c:numCache>
              <c:extLst xmlns:c15="http://schemas.microsoft.com/office/drawing/2012/chart"/>
            </c:numRef>
          </c:cat>
          <c:val>
            <c:numRef>
              <c:f>'K5. AirPollution'!$B$17:$C$17</c:f>
              <c:extLst xmlns:c15="http://schemas.microsoft.com/office/drawing/2012/chart"/>
            </c:numRef>
          </c:val>
          <c:extLst xmlns:c15="http://schemas.microsoft.com/office/drawing/2012/chart">
            <c:ext xmlns:c16="http://schemas.microsoft.com/office/drawing/2014/chart" uri="{C3380CC4-5D6E-409C-BE32-E72D297353CC}">
              <c16:uniqueId val="{0000000D-56F8-4A9B-A193-FD4F21FB1C54}"/>
            </c:ext>
          </c:extLst>
        </c:ser>
        <c:ser>
          <c:idx val="12"/>
          <c:order val="12"/>
          <c:tx>
            <c:strRef>
              <c:f>'K5. AirPollution'!$A$18</c:f>
              <c:strCache>
                <c:ptCount val="1"/>
                <c:pt idx="0">
                  <c:v>Himachal Pradesh</c:v>
                </c:pt>
              </c:strCache>
              <c:extLst xmlns:c15="http://schemas.microsoft.com/office/drawing/2012/chart"/>
            </c:strRef>
          </c:tx>
          <c:spPr>
            <a:solidFill>
              <a:schemeClr val="accent1">
                <a:lumMod val="80000"/>
                <a:lumOff val="20000"/>
              </a:schemeClr>
            </a:solidFill>
            <a:ln>
              <a:noFill/>
            </a:ln>
            <a:effectLst/>
          </c:spPr>
          <c:invertIfNegative val="0"/>
          <c:cat>
            <c:numRef>
              <c:f>'K5. AirPollution'!$B$6:$C$6</c:f>
              <c:numCache>
                <c:formatCode>General</c:formatCode>
                <c:ptCount val="2"/>
                <c:pt idx="0">
                  <c:v>2010</c:v>
                </c:pt>
                <c:pt idx="1">
                  <c:v>2012</c:v>
                </c:pt>
              </c:numCache>
              <c:extLst xmlns:c15="http://schemas.microsoft.com/office/drawing/2012/chart"/>
            </c:numRef>
          </c:cat>
          <c:val>
            <c:numRef>
              <c:f>'K5. AirPollution'!$B$18:$C$18</c:f>
              <c:extLst xmlns:c15="http://schemas.microsoft.com/office/drawing/2012/chart"/>
            </c:numRef>
          </c:val>
          <c:extLst xmlns:c15="http://schemas.microsoft.com/office/drawing/2012/chart">
            <c:ext xmlns:c16="http://schemas.microsoft.com/office/drawing/2014/chart" uri="{C3380CC4-5D6E-409C-BE32-E72D297353CC}">
              <c16:uniqueId val="{0000000E-56F8-4A9B-A193-FD4F21FB1C54}"/>
            </c:ext>
          </c:extLst>
        </c:ser>
        <c:ser>
          <c:idx val="13"/>
          <c:order val="13"/>
          <c:tx>
            <c:strRef>
              <c:f>'K5. AirPollution'!$A$19</c:f>
              <c:strCache>
                <c:ptCount val="1"/>
                <c:pt idx="0">
                  <c:v>Jammu and Kashmir</c:v>
                </c:pt>
              </c:strCache>
              <c:extLst xmlns:c15="http://schemas.microsoft.com/office/drawing/2012/chart"/>
            </c:strRef>
          </c:tx>
          <c:spPr>
            <a:solidFill>
              <a:schemeClr val="accent2">
                <a:lumMod val="80000"/>
                <a:lumOff val="20000"/>
              </a:schemeClr>
            </a:solidFill>
            <a:ln>
              <a:noFill/>
            </a:ln>
            <a:effectLst/>
          </c:spPr>
          <c:invertIfNegative val="0"/>
          <c:cat>
            <c:numRef>
              <c:f>'K5. AirPollution'!$B$6:$C$6</c:f>
              <c:numCache>
                <c:formatCode>General</c:formatCode>
                <c:ptCount val="2"/>
                <c:pt idx="0">
                  <c:v>2010</c:v>
                </c:pt>
                <c:pt idx="1">
                  <c:v>2012</c:v>
                </c:pt>
              </c:numCache>
              <c:extLst xmlns:c15="http://schemas.microsoft.com/office/drawing/2012/chart"/>
            </c:numRef>
          </c:cat>
          <c:val>
            <c:numRef>
              <c:f>'K5. AirPollution'!$B$19:$C$19</c:f>
              <c:extLst xmlns:c15="http://schemas.microsoft.com/office/drawing/2012/chart"/>
            </c:numRef>
          </c:val>
          <c:extLst xmlns:c15="http://schemas.microsoft.com/office/drawing/2012/chart">
            <c:ext xmlns:c16="http://schemas.microsoft.com/office/drawing/2014/chart" uri="{C3380CC4-5D6E-409C-BE32-E72D297353CC}">
              <c16:uniqueId val="{0000000F-56F8-4A9B-A193-FD4F21FB1C54}"/>
            </c:ext>
          </c:extLst>
        </c:ser>
        <c:ser>
          <c:idx val="14"/>
          <c:order val="14"/>
          <c:tx>
            <c:strRef>
              <c:f>'K5. AirPollution'!$A$20</c:f>
              <c:strCache>
                <c:ptCount val="1"/>
                <c:pt idx="0">
                  <c:v>Jharkhand</c:v>
                </c:pt>
              </c:strCache>
              <c:extLst xmlns:c15="http://schemas.microsoft.com/office/drawing/2012/chart"/>
            </c:strRef>
          </c:tx>
          <c:spPr>
            <a:solidFill>
              <a:schemeClr val="accent3">
                <a:lumMod val="80000"/>
                <a:lumOff val="20000"/>
              </a:schemeClr>
            </a:solidFill>
            <a:ln>
              <a:noFill/>
            </a:ln>
            <a:effectLst/>
          </c:spPr>
          <c:invertIfNegative val="0"/>
          <c:cat>
            <c:numRef>
              <c:f>'K5. AirPollution'!$B$6:$C$6</c:f>
              <c:numCache>
                <c:formatCode>General</c:formatCode>
                <c:ptCount val="2"/>
                <c:pt idx="0">
                  <c:v>2010</c:v>
                </c:pt>
                <c:pt idx="1">
                  <c:v>2012</c:v>
                </c:pt>
              </c:numCache>
              <c:extLst xmlns:c15="http://schemas.microsoft.com/office/drawing/2012/chart"/>
            </c:numRef>
          </c:cat>
          <c:val>
            <c:numRef>
              <c:f>'K5. AirPollution'!$B$20:$C$20</c:f>
              <c:extLst xmlns:c15="http://schemas.microsoft.com/office/drawing/2012/chart"/>
            </c:numRef>
          </c:val>
          <c:extLst xmlns:c15="http://schemas.microsoft.com/office/drawing/2012/chart">
            <c:ext xmlns:c16="http://schemas.microsoft.com/office/drawing/2014/chart" uri="{C3380CC4-5D6E-409C-BE32-E72D297353CC}">
              <c16:uniqueId val="{00000010-56F8-4A9B-A193-FD4F21FB1C54}"/>
            </c:ext>
          </c:extLst>
        </c:ser>
        <c:ser>
          <c:idx val="15"/>
          <c:order val="15"/>
          <c:tx>
            <c:strRef>
              <c:f>'K5. AirPollution'!$A$21</c:f>
              <c:strCache>
                <c:ptCount val="1"/>
                <c:pt idx="0">
                  <c:v>Karnataka</c:v>
                </c:pt>
              </c:strCache>
              <c:extLst xmlns:c15="http://schemas.microsoft.com/office/drawing/2012/chart"/>
            </c:strRef>
          </c:tx>
          <c:spPr>
            <a:solidFill>
              <a:schemeClr val="accent4">
                <a:lumMod val="80000"/>
                <a:lumOff val="20000"/>
              </a:schemeClr>
            </a:solidFill>
            <a:ln>
              <a:noFill/>
            </a:ln>
            <a:effectLst/>
          </c:spPr>
          <c:invertIfNegative val="0"/>
          <c:cat>
            <c:numRef>
              <c:f>'K5. AirPollution'!$B$6:$C$6</c:f>
              <c:numCache>
                <c:formatCode>General</c:formatCode>
                <c:ptCount val="2"/>
                <c:pt idx="0">
                  <c:v>2010</c:v>
                </c:pt>
                <c:pt idx="1">
                  <c:v>2012</c:v>
                </c:pt>
              </c:numCache>
              <c:extLst xmlns:c15="http://schemas.microsoft.com/office/drawing/2012/chart"/>
            </c:numRef>
          </c:cat>
          <c:val>
            <c:numRef>
              <c:f>'K5. AirPollution'!$B$21:$C$21</c:f>
              <c:extLst xmlns:c15="http://schemas.microsoft.com/office/drawing/2012/chart"/>
            </c:numRef>
          </c:val>
          <c:extLst xmlns:c15="http://schemas.microsoft.com/office/drawing/2012/chart">
            <c:ext xmlns:c16="http://schemas.microsoft.com/office/drawing/2014/chart" uri="{C3380CC4-5D6E-409C-BE32-E72D297353CC}">
              <c16:uniqueId val="{00000011-56F8-4A9B-A193-FD4F21FB1C54}"/>
            </c:ext>
          </c:extLst>
        </c:ser>
        <c:ser>
          <c:idx val="16"/>
          <c:order val="16"/>
          <c:tx>
            <c:strRef>
              <c:f>'K5. AirPollution'!$A$22</c:f>
              <c:strCache>
                <c:ptCount val="1"/>
                <c:pt idx="0">
                  <c:v>Kerala</c:v>
                </c:pt>
              </c:strCache>
            </c:strRef>
          </c:tx>
          <c:spPr>
            <a:solidFill>
              <a:schemeClr val="accent4"/>
            </a:solidFill>
            <a:ln>
              <a:solidFill>
                <a:schemeClr val="accent4"/>
              </a:solidFill>
            </a:ln>
            <a:effectLst/>
          </c:spPr>
          <c:invertIfNegative val="0"/>
          <c:cat>
            <c:numRef>
              <c:f>'K5. AirPollution'!$B$6:$C$6</c:f>
              <c:numCache>
                <c:formatCode>General</c:formatCode>
                <c:ptCount val="2"/>
                <c:pt idx="0">
                  <c:v>2010</c:v>
                </c:pt>
                <c:pt idx="1">
                  <c:v>2012</c:v>
                </c:pt>
              </c:numCache>
            </c:numRef>
          </c:cat>
          <c:val>
            <c:numRef>
              <c:f>'K5. AirPollution'!$B$22:$C$22</c:f>
              <c:numCache>
                <c:formatCode>General</c:formatCode>
                <c:ptCount val="2"/>
                <c:pt idx="0">
                  <c:v>41.666666666666664</c:v>
                </c:pt>
                <c:pt idx="1">
                  <c:v>54.875</c:v>
                </c:pt>
              </c:numCache>
            </c:numRef>
          </c:val>
          <c:extLst>
            <c:ext xmlns:c16="http://schemas.microsoft.com/office/drawing/2014/chart" uri="{C3380CC4-5D6E-409C-BE32-E72D297353CC}">
              <c16:uniqueId val="{00000003-56F8-4A9B-A193-FD4F21FB1C54}"/>
            </c:ext>
          </c:extLst>
        </c:ser>
        <c:ser>
          <c:idx val="17"/>
          <c:order val="17"/>
          <c:tx>
            <c:strRef>
              <c:f>'K5. AirPollution'!$A$23</c:f>
              <c:strCache>
                <c:ptCount val="1"/>
                <c:pt idx="0">
                  <c:v>Madhya Pradesh</c:v>
                </c:pt>
              </c:strCache>
              <c:extLst xmlns:c15="http://schemas.microsoft.com/office/drawing/2012/chart"/>
            </c:strRef>
          </c:tx>
          <c:spPr>
            <a:solidFill>
              <a:schemeClr val="accent6">
                <a:lumMod val="80000"/>
                <a:lumOff val="20000"/>
              </a:schemeClr>
            </a:solidFill>
            <a:ln>
              <a:noFill/>
            </a:ln>
            <a:effectLst/>
          </c:spPr>
          <c:invertIfNegative val="0"/>
          <c:cat>
            <c:numRef>
              <c:f>'K5. AirPollution'!$B$6:$C$6</c:f>
              <c:numCache>
                <c:formatCode>General</c:formatCode>
                <c:ptCount val="2"/>
                <c:pt idx="0">
                  <c:v>2010</c:v>
                </c:pt>
                <c:pt idx="1">
                  <c:v>2012</c:v>
                </c:pt>
              </c:numCache>
              <c:extLst xmlns:c15="http://schemas.microsoft.com/office/drawing/2012/chart"/>
            </c:numRef>
          </c:cat>
          <c:val>
            <c:numRef>
              <c:f>'K5. AirPollution'!$B$23:$C$23</c:f>
              <c:extLst xmlns:c15="http://schemas.microsoft.com/office/drawing/2012/chart"/>
            </c:numRef>
          </c:val>
          <c:extLst xmlns:c15="http://schemas.microsoft.com/office/drawing/2012/chart">
            <c:ext xmlns:c16="http://schemas.microsoft.com/office/drawing/2014/chart" uri="{C3380CC4-5D6E-409C-BE32-E72D297353CC}">
              <c16:uniqueId val="{00000012-56F8-4A9B-A193-FD4F21FB1C54}"/>
            </c:ext>
          </c:extLst>
        </c:ser>
        <c:ser>
          <c:idx val="18"/>
          <c:order val="18"/>
          <c:tx>
            <c:strRef>
              <c:f>'K5. AirPollution'!$A$24</c:f>
              <c:strCache>
                <c:ptCount val="1"/>
                <c:pt idx="0">
                  <c:v>Maharashtra</c:v>
                </c:pt>
              </c:strCache>
              <c:extLst xmlns:c15="http://schemas.microsoft.com/office/drawing/2012/chart"/>
            </c:strRef>
          </c:tx>
          <c:spPr>
            <a:solidFill>
              <a:schemeClr val="accent1">
                <a:lumMod val="80000"/>
              </a:schemeClr>
            </a:solidFill>
            <a:ln>
              <a:noFill/>
            </a:ln>
            <a:effectLst/>
          </c:spPr>
          <c:invertIfNegative val="0"/>
          <c:cat>
            <c:numRef>
              <c:f>'K5. AirPollution'!$B$6:$C$6</c:f>
              <c:numCache>
                <c:formatCode>General</c:formatCode>
                <c:ptCount val="2"/>
                <c:pt idx="0">
                  <c:v>2010</c:v>
                </c:pt>
                <c:pt idx="1">
                  <c:v>2012</c:v>
                </c:pt>
              </c:numCache>
              <c:extLst xmlns:c15="http://schemas.microsoft.com/office/drawing/2012/chart"/>
            </c:numRef>
          </c:cat>
          <c:val>
            <c:numRef>
              <c:f>'K5. AirPollution'!$B$24:$C$24</c:f>
              <c:extLst xmlns:c15="http://schemas.microsoft.com/office/drawing/2012/chart"/>
            </c:numRef>
          </c:val>
          <c:extLst xmlns:c15="http://schemas.microsoft.com/office/drawing/2012/chart">
            <c:ext xmlns:c16="http://schemas.microsoft.com/office/drawing/2014/chart" uri="{C3380CC4-5D6E-409C-BE32-E72D297353CC}">
              <c16:uniqueId val="{00000013-56F8-4A9B-A193-FD4F21FB1C54}"/>
            </c:ext>
          </c:extLst>
        </c:ser>
        <c:ser>
          <c:idx val="19"/>
          <c:order val="19"/>
          <c:tx>
            <c:strRef>
              <c:f>'K5. AirPollution'!$A$25</c:f>
              <c:strCache>
                <c:ptCount val="1"/>
                <c:pt idx="0">
                  <c:v>Meghalaya</c:v>
                </c:pt>
              </c:strCache>
              <c:extLst xmlns:c15="http://schemas.microsoft.com/office/drawing/2012/chart"/>
            </c:strRef>
          </c:tx>
          <c:spPr>
            <a:solidFill>
              <a:schemeClr val="accent2">
                <a:lumMod val="80000"/>
              </a:schemeClr>
            </a:solidFill>
            <a:ln>
              <a:noFill/>
            </a:ln>
            <a:effectLst/>
          </c:spPr>
          <c:invertIfNegative val="0"/>
          <c:cat>
            <c:numRef>
              <c:f>'K5. AirPollution'!$B$6:$C$6</c:f>
              <c:numCache>
                <c:formatCode>General</c:formatCode>
                <c:ptCount val="2"/>
                <c:pt idx="0">
                  <c:v>2010</c:v>
                </c:pt>
                <c:pt idx="1">
                  <c:v>2012</c:v>
                </c:pt>
              </c:numCache>
              <c:extLst xmlns:c15="http://schemas.microsoft.com/office/drawing/2012/chart"/>
            </c:numRef>
          </c:cat>
          <c:val>
            <c:numRef>
              <c:f>'K5. AirPollution'!$B$25:$C$25</c:f>
              <c:extLst xmlns:c15="http://schemas.microsoft.com/office/drawing/2012/chart"/>
            </c:numRef>
          </c:val>
          <c:extLst xmlns:c15="http://schemas.microsoft.com/office/drawing/2012/chart">
            <c:ext xmlns:c16="http://schemas.microsoft.com/office/drawing/2014/chart" uri="{C3380CC4-5D6E-409C-BE32-E72D297353CC}">
              <c16:uniqueId val="{00000014-56F8-4A9B-A193-FD4F21FB1C54}"/>
            </c:ext>
          </c:extLst>
        </c:ser>
        <c:ser>
          <c:idx val="20"/>
          <c:order val="20"/>
          <c:tx>
            <c:strRef>
              <c:f>'K5. AirPollution'!$A$26</c:f>
              <c:strCache>
                <c:ptCount val="1"/>
                <c:pt idx="0">
                  <c:v>Mizoram</c:v>
                </c:pt>
              </c:strCache>
              <c:extLst xmlns:c15="http://schemas.microsoft.com/office/drawing/2012/chart"/>
            </c:strRef>
          </c:tx>
          <c:spPr>
            <a:solidFill>
              <a:schemeClr val="accent3">
                <a:lumMod val="80000"/>
              </a:schemeClr>
            </a:solidFill>
            <a:ln>
              <a:noFill/>
            </a:ln>
            <a:effectLst/>
          </c:spPr>
          <c:invertIfNegative val="0"/>
          <c:cat>
            <c:numRef>
              <c:f>'K5. AirPollution'!$B$6:$C$6</c:f>
              <c:numCache>
                <c:formatCode>General</c:formatCode>
                <c:ptCount val="2"/>
                <c:pt idx="0">
                  <c:v>2010</c:v>
                </c:pt>
                <c:pt idx="1">
                  <c:v>2012</c:v>
                </c:pt>
              </c:numCache>
              <c:extLst xmlns:c15="http://schemas.microsoft.com/office/drawing/2012/chart"/>
            </c:numRef>
          </c:cat>
          <c:val>
            <c:numRef>
              <c:f>'K5. AirPollution'!$B$26:$C$26</c:f>
              <c:extLst xmlns:c15="http://schemas.microsoft.com/office/drawing/2012/chart"/>
            </c:numRef>
          </c:val>
          <c:extLst xmlns:c15="http://schemas.microsoft.com/office/drawing/2012/chart">
            <c:ext xmlns:c16="http://schemas.microsoft.com/office/drawing/2014/chart" uri="{C3380CC4-5D6E-409C-BE32-E72D297353CC}">
              <c16:uniqueId val="{00000015-56F8-4A9B-A193-FD4F21FB1C54}"/>
            </c:ext>
          </c:extLst>
        </c:ser>
        <c:ser>
          <c:idx val="21"/>
          <c:order val="21"/>
          <c:tx>
            <c:strRef>
              <c:f>'K5. AirPollution'!$A$27</c:f>
              <c:strCache>
                <c:ptCount val="1"/>
                <c:pt idx="0">
                  <c:v>Nagaland</c:v>
                </c:pt>
              </c:strCache>
              <c:extLst xmlns:c15="http://schemas.microsoft.com/office/drawing/2012/chart"/>
            </c:strRef>
          </c:tx>
          <c:spPr>
            <a:solidFill>
              <a:schemeClr val="accent4">
                <a:lumMod val="80000"/>
              </a:schemeClr>
            </a:solidFill>
            <a:ln>
              <a:noFill/>
            </a:ln>
            <a:effectLst/>
          </c:spPr>
          <c:invertIfNegative val="0"/>
          <c:cat>
            <c:numRef>
              <c:f>'K5. AirPollution'!$B$6:$C$6</c:f>
              <c:numCache>
                <c:formatCode>General</c:formatCode>
                <c:ptCount val="2"/>
                <c:pt idx="0">
                  <c:v>2010</c:v>
                </c:pt>
                <c:pt idx="1">
                  <c:v>2012</c:v>
                </c:pt>
              </c:numCache>
              <c:extLst xmlns:c15="http://schemas.microsoft.com/office/drawing/2012/chart"/>
            </c:numRef>
          </c:cat>
          <c:val>
            <c:numRef>
              <c:f>'K5. AirPollution'!$B$27:$C$27</c:f>
              <c:extLst xmlns:c15="http://schemas.microsoft.com/office/drawing/2012/chart"/>
            </c:numRef>
          </c:val>
          <c:extLst xmlns:c15="http://schemas.microsoft.com/office/drawing/2012/chart">
            <c:ext xmlns:c16="http://schemas.microsoft.com/office/drawing/2014/chart" uri="{C3380CC4-5D6E-409C-BE32-E72D297353CC}">
              <c16:uniqueId val="{00000016-56F8-4A9B-A193-FD4F21FB1C54}"/>
            </c:ext>
          </c:extLst>
        </c:ser>
        <c:ser>
          <c:idx val="22"/>
          <c:order val="22"/>
          <c:tx>
            <c:strRef>
              <c:f>'K5. AirPollution'!$A$28</c:f>
              <c:strCache>
                <c:ptCount val="1"/>
                <c:pt idx="0">
                  <c:v>Odisha</c:v>
                </c:pt>
              </c:strCache>
              <c:extLst xmlns:c15="http://schemas.microsoft.com/office/drawing/2012/chart"/>
            </c:strRef>
          </c:tx>
          <c:spPr>
            <a:solidFill>
              <a:schemeClr val="accent5">
                <a:lumMod val="80000"/>
              </a:schemeClr>
            </a:solidFill>
            <a:ln>
              <a:noFill/>
            </a:ln>
            <a:effectLst/>
          </c:spPr>
          <c:invertIfNegative val="0"/>
          <c:cat>
            <c:numRef>
              <c:f>'K5. AirPollution'!$B$6:$C$6</c:f>
              <c:numCache>
                <c:formatCode>General</c:formatCode>
                <c:ptCount val="2"/>
                <c:pt idx="0">
                  <c:v>2010</c:v>
                </c:pt>
                <c:pt idx="1">
                  <c:v>2012</c:v>
                </c:pt>
              </c:numCache>
              <c:extLst xmlns:c15="http://schemas.microsoft.com/office/drawing/2012/chart"/>
            </c:numRef>
          </c:cat>
          <c:val>
            <c:numRef>
              <c:f>'K5. AirPollution'!$B$28:$C$28</c:f>
              <c:extLst xmlns:c15="http://schemas.microsoft.com/office/drawing/2012/chart"/>
            </c:numRef>
          </c:val>
          <c:extLst xmlns:c15="http://schemas.microsoft.com/office/drawing/2012/chart">
            <c:ext xmlns:c16="http://schemas.microsoft.com/office/drawing/2014/chart" uri="{C3380CC4-5D6E-409C-BE32-E72D297353CC}">
              <c16:uniqueId val="{00000017-56F8-4A9B-A193-FD4F21FB1C54}"/>
            </c:ext>
          </c:extLst>
        </c:ser>
        <c:ser>
          <c:idx val="23"/>
          <c:order val="23"/>
          <c:tx>
            <c:strRef>
              <c:f>'K5. AirPollution'!$A$29</c:f>
              <c:strCache>
                <c:ptCount val="1"/>
                <c:pt idx="0">
                  <c:v>Puducherry</c:v>
                </c:pt>
              </c:strCache>
              <c:extLst xmlns:c15="http://schemas.microsoft.com/office/drawing/2012/chart"/>
            </c:strRef>
          </c:tx>
          <c:spPr>
            <a:solidFill>
              <a:schemeClr val="accent6">
                <a:lumMod val="80000"/>
              </a:schemeClr>
            </a:solidFill>
            <a:ln>
              <a:noFill/>
            </a:ln>
            <a:effectLst/>
          </c:spPr>
          <c:invertIfNegative val="0"/>
          <c:cat>
            <c:numRef>
              <c:f>'K5. AirPollution'!$B$6:$C$6</c:f>
              <c:numCache>
                <c:formatCode>General</c:formatCode>
                <c:ptCount val="2"/>
                <c:pt idx="0">
                  <c:v>2010</c:v>
                </c:pt>
                <c:pt idx="1">
                  <c:v>2012</c:v>
                </c:pt>
              </c:numCache>
              <c:extLst xmlns:c15="http://schemas.microsoft.com/office/drawing/2012/chart"/>
            </c:numRef>
          </c:cat>
          <c:val>
            <c:numRef>
              <c:f>'K5. AirPollution'!$B$29:$C$29</c:f>
              <c:extLst xmlns:c15="http://schemas.microsoft.com/office/drawing/2012/chart"/>
            </c:numRef>
          </c:val>
          <c:extLst xmlns:c15="http://schemas.microsoft.com/office/drawing/2012/chart">
            <c:ext xmlns:c16="http://schemas.microsoft.com/office/drawing/2014/chart" uri="{C3380CC4-5D6E-409C-BE32-E72D297353CC}">
              <c16:uniqueId val="{00000018-56F8-4A9B-A193-FD4F21FB1C54}"/>
            </c:ext>
          </c:extLst>
        </c:ser>
        <c:ser>
          <c:idx val="24"/>
          <c:order val="24"/>
          <c:tx>
            <c:strRef>
              <c:f>'K5. AirPollution'!$A$30</c:f>
              <c:strCache>
                <c:ptCount val="1"/>
                <c:pt idx="0">
                  <c:v>Punjab</c:v>
                </c:pt>
              </c:strCache>
              <c:extLst xmlns:c15="http://schemas.microsoft.com/office/drawing/2012/chart"/>
            </c:strRef>
          </c:tx>
          <c:spPr>
            <a:solidFill>
              <a:schemeClr val="accent1">
                <a:lumMod val="60000"/>
                <a:lumOff val="40000"/>
              </a:schemeClr>
            </a:solidFill>
            <a:ln>
              <a:noFill/>
            </a:ln>
            <a:effectLst/>
          </c:spPr>
          <c:invertIfNegative val="0"/>
          <c:cat>
            <c:numRef>
              <c:f>'K5. AirPollution'!$B$6:$C$6</c:f>
              <c:numCache>
                <c:formatCode>General</c:formatCode>
                <c:ptCount val="2"/>
                <c:pt idx="0">
                  <c:v>2010</c:v>
                </c:pt>
                <c:pt idx="1">
                  <c:v>2012</c:v>
                </c:pt>
              </c:numCache>
              <c:extLst xmlns:c15="http://schemas.microsoft.com/office/drawing/2012/chart"/>
            </c:numRef>
          </c:cat>
          <c:val>
            <c:numRef>
              <c:f>'K5. AirPollution'!$B$30:$C$30</c:f>
              <c:extLst xmlns:c15="http://schemas.microsoft.com/office/drawing/2012/chart"/>
            </c:numRef>
          </c:val>
          <c:extLst xmlns:c15="http://schemas.microsoft.com/office/drawing/2012/chart">
            <c:ext xmlns:c16="http://schemas.microsoft.com/office/drawing/2014/chart" uri="{C3380CC4-5D6E-409C-BE32-E72D297353CC}">
              <c16:uniqueId val="{00000019-56F8-4A9B-A193-FD4F21FB1C54}"/>
            </c:ext>
          </c:extLst>
        </c:ser>
        <c:ser>
          <c:idx val="25"/>
          <c:order val="25"/>
          <c:tx>
            <c:strRef>
              <c:f>'K5. AirPollution'!$A$31</c:f>
              <c:strCache>
                <c:ptCount val="1"/>
                <c:pt idx="0">
                  <c:v>Rajasthan</c:v>
                </c:pt>
              </c:strCache>
            </c:strRef>
          </c:tx>
          <c:spPr>
            <a:solidFill>
              <a:schemeClr val="accent5"/>
            </a:solidFill>
            <a:ln>
              <a:solidFill>
                <a:schemeClr val="accent5"/>
              </a:solidFill>
            </a:ln>
            <a:effectLst/>
          </c:spPr>
          <c:invertIfNegative val="0"/>
          <c:cat>
            <c:numRef>
              <c:f>'K5. AirPollution'!$B$6:$C$6</c:f>
              <c:numCache>
                <c:formatCode>General</c:formatCode>
                <c:ptCount val="2"/>
                <c:pt idx="0">
                  <c:v>2010</c:v>
                </c:pt>
                <c:pt idx="1">
                  <c:v>2012</c:v>
                </c:pt>
              </c:numCache>
            </c:numRef>
          </c:cat>
          <c:val>
            <c:numRef>
              <c:f>'K5. AirPollution'!$B$31:$C$31</c:f>
              <c:numCache>
                <c:formatCode>General</c:formatCode>
                <c:ptCount val="2"/>
                <c:pt idx="0">
                  <c:v>165.85714285714286</c:v>
                </c:pt>
                <c:pt idx="1">
                  <c:v>173.52380952380952</c:v>
                </c:pt>
              </c:numCache>
            </c:numRef>
          </c:val>
          <c:extLst>
            <c:ext xmlns:c16="http://schemas.microsoft.com/office/drawing/2014/chart" uri="{C3380CC4-5D6E-409C-BE32-E72D297353CC}">
              <c16:uniqueId val="{00000004-56F8-4A9B-A193-FD4F21FB1C54}"/>
            </c:ext>
          </c:extLst>
        </c:ser>
        <c:ser>
          <c:idx val="26"/>
          <c:order val="26"/>
          <c:tx>
            <c:strRef>
              <c:f>'K5. AirPollution'!$A$32</c:f>
              <c:strCache>
                <c:ptCount val="1"/>
                <c:pt idx="0">
                  <c:v>Tamil Nadu</c:v>
                </c:pt>
              </c:strCache>
              <c:extLst xmlns:c15="http://schemas.microsoft.com/office/drawing/2012/chart"/>
            </c:strRef>
          </c:tx>
          <c:spPr>
            <a:solidFill>
              <a:schemeClr val="accent3">
                <a:lumMod val="60000"/>
                <a:lumOff val="40000"/>
              </a:schemeClr>
            </a:solidFill>
            <a:ln>
              <a:noFill/>
            </a:ln>
            <a:effectLst/>
          </c:spPr>
          <c:invertIfNegative val="0"/>
          <c:cat>
            <c:numRef>
              <c:f>'K5. AirPollution'!$B$6:$C$6</c:f>
              <c:numCache>
                <c:formatCode>General</c:formatCode>
                <c:ptCount val="2"/>
                <c:pt idx="0">
                  <c:v>2010</c:v>
                </c:pt>
                <c:pt idx="1">
                  <c:v>2012</c:v>
                </c:pt>
              </c:numCache>
              <c:extLst xmlns:c15="http://schemas.microsoft.com/office/drawing/2012/chart"/>
            </c:numRef>
          </c:cat>
          <c:val>
            <c:numRef>
              <c:f>'K5. AirPollution'!$B$32:$C$32</c:f>
              <c:extLst xmlns:c15="http://schemas.microsoft.com/office/drawing/2012/chart"/>
            </c:numRef>
          </c:val>
          <c:extLst xmlns:c15="http://schemas.microsoft.com/office/drawing/2012/chart">
            <c:ext xmlns:c16="http://schemas.microsoft.com/office/drawing/2014/chart" uri="{C3380CC4-5D6E-409C-BE32-E72D297353CC}">
              <c16:uniqueId val="{0000001A-56F8-4A9B-A193-FD4F21FB1C54}"/>
            </c:ext>
          </c:extLst>
        </c:ser>
        <c:ser>
          <c:idx val="27"/>
          <c:order val="27"/>
          <c:tx>
            <c:strRef>
              <c:f>'K5. AirPollution'!$A$33</c:f>
              <c:strCache>
                <c:ptCount val="1"/>
                <c:pt idx="0">
                  <c:v>Uttar Pradesh</c:v>
                </c:pt>
              </c:strCache>
              <c:extLst xmlns:c15="http://schemas.microsoft.com/office/drawing/2012/chart"/>
            </c:strRef>
          </c:tx>
          <c:spPr>
            <a:solidFill>
              <a:schemeClr val="accent4">
                <a:lumMod val="60000"/>
                <a:lumOff val="40000"/>
              </a:schemeClr>
            </a:solidFill>
            <a:ln>
              <a:noFill/>
            </a:ln>
            <a:effectLst/>
          </c:spPr>
          <c:invertIfNegative val="0"/>
          <c:cat>
            <c:numRef>
              <c:f>'K5. AirPollution'!$B$6:$C$6</c:f>
              <c:numCache>
                <c:formatCode>General</c:formatCode>
                <c:ptCount val="2"/>
                <c:pt idx="0">
                  <c:v>2010</c:v>
                </c:pt>
                <c:pt idx="1">
                  <c:v>2012</c:v>
                </c:pt>
              </c:numCache>
              <c:extLst xmlns:c15="http://schemas.microsoft.com/office/drawing/2012/chart"/>
            </c:numRef>
          </c:cat>
          <c:val>
            <c:numRef>
              <c:f>'K5. AirPollution'!$B$33:$C$33</c:f>
              <c:extLst xmlns:c15="http://schemas.microsoft.com/office/drawing/2012/chart"/>
            </c:numRef>
          </c:val>
          <c:extLst xmlns:c15="http://schemas.microsoft.com/office/drawing/2012/chart">
            <c:ext xmlns:c16="http://schemas.microsoft.com/office/drawing/2014/chart" uri="{C3380CC4-5D6E-409C-BE32-E72D297353CC}">
              <c16:uniqueId val="{0000001B-56F8-4A9B-A193-FD4F21FB1C54}"/>
            </c:ext>
          </c:extLst>
        </c:ser>
        <c:ser>
          <c:idx val="28"/>
          <c:order val="28"/>
          <c:tx>
            <c:strRef>
              <c:f>'K5. AirPollution'!$A$34</c:f>
              <c:strCache>
                <c:ptCount val="1"/>
                <c:pt idx="0">
                  <c:v>Uttarakhand</c:v>
                </c:pt>
              </c:strCache>
              <c:extLst xmlns:c15="http://schemas.microsoft.com/office/drawing/2012/chart"/>
            </c:strRef>
          </c:tx>
          <c:spPr>
            <a:solidFill>
              <a:schemeClr val="accent5">
                <a:lumMod val="60000"/>
                <a:lumOff val="40000"/>
              </a:schemeClr>
            </a:solidFill>
            <a:ln>
              <a:noFill/>
            </a:ln>
            <a:effectLst/>
          </c:spPr>
          <c:invertIfNegative val="0"/>
          <c:cat>
            <c:numRef>
              <c:f>'K5. AirPollution'!$B$6:$C$6</c:f>
              <c:numCache>
                <c:formatCode>General</c:formatCode>
                <c:ptCount val="2"/>
                <c:pt idx="0">
                  <c:v>2010</c:v>
                </c:pt>
                <c:pt idx="1">
                  <c:v>2012</c:v>
                </c:pt>
              </c:numCache>
              <c:extLst xmlns:c15="http://schemas.microsoft.com/office/drawing/2012/chart"/>
            </c:numRef>
          </c:cat>
          <c:val>
            <c:numRef>
              <c:f>'K5. AirPollution'!$B$34:$C$34</c:f>
              <c:extLst xmlns:c15="http://schemas.microsoft.com/office/drawing/2012/chart"/>
            </c:numRef>
          </c:val>
          <c:extLst xmlns:c15="http://schemas.microsoft.com/office/drawing/2012/chart">
            <c:ext xmlns:c16="http://schemas.microsoft.com/office/drawing/2014/chart" uri="{C3380CC4-5D6E-409C-BE32-E72D297353CC}">
              <c16:uniqueId val="{0000001C-56F8-4A9B-A193-FD4F21FB1C54}"/>
            </c:ext>
          </c:extLst>
        </c:ser>
        <c:ser>
          <c:idx val="29"/>
          <c:order val="29"/>
          <c:tx>
            <c:strRef>
              <c:f>'K5. AirPollution'!$A$35</c:f>
              <c:strCache>
                <c:ptCount val="1"/>
                <c:pt idx="0">
                  <c:v>West Bengal</c:v>
                </c:pt>
              </c:strCache>
              <c:extLst xmlns:c15="http://schemas.microsoft.com/office/drawing/2012/chart"/>
            </c:strRef>
          </c:tx>
          <c:spPr>
            <a:solidFill>
              <a:schemeClr val="accent6">
                <a:lumMod val="60000"/>
                <a:lumOff val="40000"/>
              </a:schemeClr>
            </a:solidFill>
            <a:ln>
              <a:noFill/>
            </a:ln>
            <a:effectLst/>
          </c:spPr>
          <c:invertIfNegative val="0"/>
          <c:cat>
            <c:numRef>
              <c:f>'K5. AirPollution'!$B$6:$C$6</c:f>
              <c:numCache>
                <c:formatCode>General</c:formatCode>
                <c:ptCount val="2"/>
                <c:pt idx="0">
                  <c:v>2010</c:v>
                </c:pt>
                <c:pt idx="1">
                  <c:v>2012</c:v>
                </c:pt>
              </c:numCache>
              <c:extLst xmlns:c15="http://schemas.microsoft.com/office/drawing/2012/chart"/>
            </c:numRef>
          </c:cat>
          <c:val>
            <c:numRef>
              <c:f>'K5. AirPollution'!$B$35:$C$35</c:f>
              <c:extLst xmlns:c15="http://schemas.microsoft.com/office/drawing/2012/chart"/>
            </c:numRef>
          </c:val>
          <c:extLst xmlns:c15="http://schemas.microsoft.com/office/drawing/2012/chart">
            <c:ext xmlns:c16="http://schemas.microsoft.com/office/drawing/2014/chart" uri="{C3380CC4-5D6E-409C-BE32-E72D297353CC}">
              <c16:uniqueId val="{0000001D-56F8-4A9B-A193-FD4F21FB1C54}"/>
            </c:ext>
          </c:extLst>
        </c:ser>
        <c:ser>
          <c:idx val="30"/>
          <c:order val="30"/>
          <c:tx>
            <c:strRef>
              <c:f>'K5. AirPollution'!$A$36</c:f>
              <c:strCache>
                <c:ptCount val="1"/>
                <c:pt idx="0">
                  <c:v>Grand Total</c:v>
                </c:pt>
              </c:strCache>
              <c:extLst xmlns:c15="http://schemas.microsoft.com/office/drawing/2012/chart"/>
            </c:strRef>
          </c:tx>
          <c:spPr>
            <a:solidFill>
              <a:schemeClr val="accent1">
                <a:lumMod val="50000"/>
              </a:schemeClr>
            </a:solidFill>
            <a:ln>
              <a:noFill/>
            </a:ln>
            <a:effectLst/>
          </c:spPr>
          <c:invertIfNegative val="0"/>
          <c:cat>
            <c:numRef>
              <c:f>'K5. AirPollution'!$B$6:$C$6</c:f>
              <c:numCache>
                <c:formatCode>General</c:formatCode>
                <c:ptCount val="2"/>
                <c:pt idx="0">
                  <c:v>2010</c:v>
                </c:pt>
                <c:pt idx="1">
                  <c:v>2012</c:v>
                </c:pt>
              </c:numCache>
              <c:extLst xmlns:c15="http://schemas.microsoft.com/office/drawing/2012/chart"/>
            </c:numRef>
          </c:cat>
          <c:val>
            <c:numRef>
              <c:f>'K5. AirPollution'!$B$36:$C$36</c:f>
              <c:extLst xmlns:c15="http://schemas.microsoft.com/office/drawing/2012/chart"/>
            </c:numRef>
          </c:val>
          <c:extLst xmlns:c15="http://schemas.microsoft.com/office/drawing/2012/chart">
            <c:ext xmlns:c16="http://schemas.microsoft.com/office/drawing/2014/chart" uri="{C3380CC4-5D6E-409C-BE32-E72D297353CC}">
              <c16:uniqueId val="{0000001E-56F8-4A9B-A193-FD4F21FB1C54}"/>
            </c:ext>
          </c:extLst>
        </c:ser>
        <c:dLbls>
          <c:showLegendKey val="0"/>
          <c:showVal val="0"/>
          <c:showCatName val="0"/>
          <c:showSerName val="0"/>
          <c:showPercent val="0"/>
          <c:showBubbleSize val="0"/>
        </c:dLbls>
        <c:gapWidth val="150"/>
        <c:axId val="1635373136"/>
        <c:axId val="1635377824"/>
        <c:extLst>
          <c:ext xmlns:c15="http://schemas.microsoft.com/office/drawing/2012/chart" uri="{02D57815-91ED-43cb-92C2-25804820EDAC}">
            <c15:filteredBarSeries>
              <c15:ser>
                <c:idx val="0"/>
                <c:order val="0"/>
                <c:tx>
                  <c:strRef>
                    <c:extLst>
                      <c:ext uri="{02D57815-91ED-43cb-92C2-25804820EDAC}">
                        <c15:formulaRef>
                          <c15:sqref>'K5. AirPollution'!$A$6</c15:sqref>
                        </c15:formulaRef>
                      </c:ext>
                    </c:extLst>
                    <c:strCache>
                      <c:ptCount val="1"/>
                      <c:pt idx="0">
                        <c:v>State/Uts</c:v>
                      </c:pt>
                    </c:strCache>
                  </c:strRef>
                </c:tx>
                <c:spPr>
                  <a:solidFill>
                    <a:schemeClr val="accent1"/>
                  </a:solidFill>
                  <a:ln>
                    <a:noFill/>
                  </a:ln>
                  <a:effectLst/>
                </c:spPr>
                <c:invertIfNegative val="0"/>
                <c:cat>
                  <c:numRef>
                    <c:extLst>
                      <c:ext uri="{02D57815-91ED-43cb-92C2-25804820EDAC}">
                        <c15:formulaRef>
                          <c15:sqref>'K5. AirPollution'!$B$6:$C$6</c15:sqref>
                        </c15:formulaRef>
                      </c:ext>
                    </c:extLst>
                    <c:numCache>
                      <c:formatCode>General</c:formatCode>
                      <c:ptCount val="2"/>
                      <c:pt idx="0">
                        <c:v>2010</c:v>
                      </c:pt>
                      <c:pt idx="1">
                        <c:v>2012</c:v>
                      </c:pt>
                    </c:numCache>
                  </c:numRef>
                </c:cat>
                <c:val>
                  <c:numRef>
                    <c:extLst>
                      <c:ext uri="{02D57815-91ED-43cb-92C2-25804820EDAC}">
                        <c15:formulaRef>
                          <c15:sqref>'K5. AirPollution'!$B$6:$C$6</c15:sqref>
                        </c15:formulaRef>
                      </c:ext>
                    </c:extLst>
                    <c:numCache>
                      <c:formatCode>General</c:formatCode>
                      <c:ptCount val="2"/>
                      <c:pt idx="0">
                        <c:v>2010</c:v>
                      </c:pt>
                      <c:pt idx="1">
                        <c:v>2012</c:v>
                      </c:pt>
                    </c:numCache>
                  </c:numRef>
                </c:val>
                <c:extLst>
                  <c:ext xmlns:c16="http://schemas.microsoft.com/office/drawing/2014/chart" uri="{C3380CC4-5D6E-409C-BE32-E72D297353CC}">
                    <c16:uniqueId val="{00000005-56F8-4A9B-A193-FD4F21FB1C54}"/>
                  </c:ext>
                </c:extLst>
              </c15:ser>
            </c15:filteredBarSeries>
          </c:ext>
        </c:extLst>
      </c:barChart>
      <c:catAx>
        <c:axId val="163537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5377824"/>
        <c:crosses val="autoZero"/>
        <c:auto val="1"/>
        <c:lblAlgn val="ctr"/>
        <c:lblOffset val="100"/>
        <c:noMultiLvlLbl val="0"/>
      </c:catAx>
      <c:valAx>
        <c:axId val="1635377824"/>
        <c:scaling>
          <c:orientation val="minMax"/>
          <c:min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µg/m3</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537313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'B4. GenderInequality'!$A$184</c:f>
          <c:strCache>
            <c:ptCount val="1"/>
            <c:pt idx="0">
              <c:v>B4. Empowerment: Per 1000 Distribution of Persons (Female) of Age 15 Years and above with at least secondary (2011-12)</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641613678778505E-2"/>
          <c:y val="0.16206964706691099"/>
          <c:w val="0.92023633303330099"/>
          <c:h val="0.73907382316648396"/>
        </c:manualLayout>
      </c:layout>
      <c:barChart>
        <c:barDir val="col"/>
        <c:grouping val="clustered"/>
        <c:varyColors val="0"/>
        <c:ser>
          <c:idx val="1"/>
          <c:order val="0"/>
          <c:tx>
            <c:strRef>
              <c:f>'B4. GenderInequality'!$B$186</c:f>
              <c:strCache>
                <c:ptCount val="1"/>
                <c:pt idx="0">
                  <c:v>Urban</c:v>
                </c:pt>
              </c:strCache>
            </c:strRef>
          </c:tx>
          <c:spPr>
            <a:pattFill prst="dkUpDiag">
              <a:fgClr>
                <a:schemeClr val="accent1"/>
              </a:fgClr>
              <a:bgClr>
                <a:schemeClr val="bg1"/>
              </a:bgClr>
            </a:pattFill>
            <a:ln>
              <a:solidFill>
                <a:schemeClr val="accent1"/>
              </a:solidFill>
            </a:ln>
            <a:effectLst/>
          </c:spPr>
          <c:invertIfNegative val="0"/>
          <c:dPt>
            <c:idx val="0"/>
            <c:invertIfNegative val="0"/>
            <c:bubble3D val="0"/>
            <c:spPr>
              <a:pattFill prst="dkUpDiag">
                <a:fgClr>
                  <a:schemeClr val="accent1"/>
                </a:fgClr>
                <a:bgClr>
                  <a:schemeClr val="bg1"/>
                </a:bgClr>
              </a:pattFill>
              <a:ln>
                <a:solidFill>
                  <a:schemeClr val="accent1"/>
                </a:solidFill>
              </a:ln>
              <a:effectLst/>
            </c:spPr>
            <c:extLst>
              <c:ext xmlns:c16="http://schemas.microsoft.com/office/drawing/2014/chart" uri="{C3380CC4-5D6E-409C-BE32-E72D297353CC}">
                <c16:uniqueId val="{00000001-53F8-4137-A6C2-824AF99FCC8E}"/>
              </c:ext>
            </c:extLst>
          </c:dPt>
          <c:dPt>
            <c:idx val="1"/>
            <c:invertIfNegative val="0"/>
            <c:bubble3D val="0"/>
            <c:spPr>
              <a:pattFill prst="dkUpDiag">
                <a:fgClr>
                  <a:schemeClr val="accent2"/>
                </a:fgClr>
                <a:bgClr>
                  <a:schemeClr val="bg1"/>
                </a:bgClr>
              </a:pattFill>
              <a:ln>
                <a:solidFill>
                  <a:schemeClr val="accent2"/>
                </a:solidFill>
              </a:ln>
              <a:effectLst/>
            </c:spPr>
            <c:extLst>
              <c:ext xmlns:c16="http://schemas.microsoft.com/office/drawing/2014/chart" uri="{C3380CC4-5D6E-409C-BE32-E72D297353CC}">
                <c16:uniqueId val="{00000003-53F8-4137-A6C2-824AF99FCC8E}"/>
              </c:ext>
            </c:extLst>
          </c:dPt>
          <c:dPt>
            <c:idx val="2"/>
            <c:invertIfNegative val="0"/>
            <c:bubble3D val="0"/>
            <c:spPr>
              <a:pattFill prst="dkUpDiag">
                <a:fgClr>
                  <a:schemeClr val="accent3"/>
                </a:fgClr>
                <a:bgClr>
                  <a:schemeClr val="bg1"/>
                </a:bgClr>
              </a:pattFill>
              <a:ln>
                <a:solidFill>
                  <a:schemeClr val="accent3"/>
                </a:solidFill>
              </a:ln>
              <a:effectLst/>
            </c:spPr>
            <c:extLst>
              <c:ext xmlns:c16="http://schemas.microsoft.com/office/drawing/2014/chart" uri="{C3380CC4-5D6E-409C-BE32-E72D297353CC}">
                <c16:uniqueId val="{00000005-53F8-4137-A6C2-824AF99FCC8E}"/>
              </c:ext>
            </c:extLst>
          </c:dPt>
          <c:dPt>
            <c:idx val="3"/>
            <c:invertIfNegative val="0"/>
            <c:bubble3D val="0"/>
            <c:spPr>
              <a:pattFill prst="dkUpDiag">
                <a:fgClr>
                  <a:schemeClr val="accent4"/>
                </a:fgClr>
                <a:bgClr>
                  <a:schemeClr val="bg1"/>
                </a:bgClr>
              </a:pattFill>
              <a:ln>
                <a:solidFill>
                  <a:schemeClr val="accent4"/>
                </a:solidFill>
              </a:ln>
              <a:effectLst/>
            </c:spPr>
            <c:extLst>
              <c:ext xmlns:c16="http://schemas.microsoft.com/office/drawing/2014/chart" uri="{C3380CC4-5D6E-409C-BE32-E72D297353CC}">
                <c16:uniqueId val="{00000007-53F8-4137-A6C2-824AF99FCC8E}"/>
              </c:ext>
            </c:extLst>
          </c:dPt>
          <c:dPt>
            <c:idx val="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9-53F8-4137-A6C2-824AF99FCC8E}"/>
              </c:ext>
            </c:extLst>
          </c:dPt>
          <c:cat>
            <c:strRef>
              <c:extLst>
                <c:ext xmlns:c15="http://schemas.microsoft.com/office/drawing/2012/chart" uri="{02D57815-91ED-43cb-92C2-25804820EDAC}">
                  <c15:fullRef>
                    <c15:sqref>'B4. GenderInequality'!$A$187:$A$222</c15:sqref>
                  </c15:fullRef>
                </c:ext>
              </c:extLst>
              <c:f>('B4. GenderInequality'!$A$188,'B4. GenderInequality'!$A$190:$A$191,'B4. GenderInequality'!$A$204,'B4. GenderInequality'!$A$215)</c:f>
              <c:strCache>
                <c:ptCount val="5"/>
                <c:pt idx="0">
                  <c:v>Andhra Pradesh</c:v>
                </c:pt>
                <c:pt idx="1">
                  <c:v>Assam</c:v>
                </c:pt>
                <c:pt idx="2">
                  <c:v>Bihar</c:v>
                </c:pt>
                <c:pt idx="3">
                  <c:v>Kerala</c:v>
                </c:pt>
                <c:pt idx="4">
                  <c:v>Rajasthan</c:v>
                </c:pt>
              </c:strCache>
            </c:strRef>
          </c:cat>
          <c:val>
            <c:numRef>
              <c:extLst>
                <c:ext xmlns:c15="http://schemas.microsoft.com/office/drawing/2012/chart" uri="{02D57815-91ED-43cb-92C2-25804820EDAC}">
                  <c15:fullRef>
                    <c15:sqref>'B4. GenderInequality'!$B$187:$B$222</c15:sqref>
                  </c15:fullRef>
                </c:ext>
              </c:extLst>
              <c:f>('B4. GenderInequality'!$B$188,'B4. GenderInequality'!$B$190:$B$191,'B4. GenderInequality'!$B$204,'B4. GenderInequality'!$B$215)</c:f>
              <c:numCache>
                <c:formatCode>General</c:formatCode>
                <c:ptCount val="5"/>
                <c:pt idx="0">
                  <c:v>165</c:v>
                </c:pt>
                <c:pt idx="1">
                  <c:v>200</c:v>
                </c:pt>
                <c:pt idx="2">
                  <c:v>165</c:v>
                </c:pt>
                <c:pt idx="3">
                  <c:v>187</c:v>
                </c:pt>
                <c:pt idx="4">
                  <c:v>110</c:v>
                </c:pt>
              </c:numCache>
            </c:numRef>
          </c:val>
          <c:extLst>
            <c:ext xmlns:c16="http://schemas.microsoft.com/office/drawing/2014/chart" uri="{C3380CC4-5D6E-409C-BE32-E72D297353CC}">
              <c16:uniqueId val="{00000001-C277-4677-B236-C63B122A7A64}"/>
            </c:ext>
          </c:extLst>
        </c:ser>
        <c:ser>
          <c:idx val="2"/>
          <c:order val="1"/>
          <c:tx>
            <c:strRef>
              <c:f>'B4. GenderInequality'!$C$186</c:f>
              <c:strCache>
                <c:ptCount val="1"/>
                <c:pt idx="0">
                  <c:v>Rural</c:v>
                </c:pt>
              </c:strCache>
            </c:strRef>
          </c:tx>
          <c:spPr>
            <a:pattFill prst="dkDnDiag">
              <a:fgClr>
                <a:schemeClr val="accent1"/>
              </a:fgClr>
              <a:bgClr>
                <a:schemeClr val="bg1"/>
              </a:bgClr>
            </a:pattFill>
            <a:ln>
              <a:solidFill>
                <a:schemeClr val="accent1"/>
              </a:solidFill>
            </a:ln>
            <a:effectLst/>
          </c:spPr>
          <c:invertIfNegative val="0"/>
          <c:dPt>
            <c:idx val="1"/>
            <c:invertIfNegative val="0"/>
            <c:bubble3D val="0"/>
            <c:spPr>
              <a:pattFill prst="dkDnDiag">
                <a:fgClr>
                  <a:schemeClr val="accent2"/>
                </a:fgClr>
                <a:bgClr>
                  <a:schemeClr val="bg1"/>
                </a:bgClr>
              </a:pattFill>
              <a:ln>
                <a:solidFill>
                  <a:schemeClr val="accent2"/>
                </a:solidFill>
              </a:ln>
              <a:effectLst/>
            </c:spPr>
            <c:extLst>
              <c:ext xmlns:c16="http://schemas.microsoft.com/office/drawing/2014/chart" uri="{C3380CC4-5D6E-409C-BE32-E72D297353CC}">
                <c16:uniqueId val="{0000000B-53F8-4137-A6C2-824AF99FCC8E}"/>
              </c:ext>
            </c:extLst>
          </c:dPt>
          <c:dPt>
            <c:idx val="2"/>
            <c:invertIfNegative val="0"/>
            <c:bubble3D val="0"/>
            <c:spPr>
              <a:pattFill prst="dkDnDiag">
                <a:fgClr>
                  <a:schemeClr val="accent3"/>
                </a:fgClr>
                <a:bgClr>
                  <a:schemeClr val="bg1"/>
                </a:bgClr>
              </a:pattFill>
              <a:ln>
                <a:solidFill>
                  <a:schemeClr val="accent3"/>
                </a:solidFill>
              </a:ln>
              <a:effectLst/>
            </c:spPr>
            <c:extLst>
              <c:ext xmlns:c16="http://schemas.microsoft.com/office/drawing/2014/chart" uri="{C3380CC4-5D6E-409C-BE32-E72D297353CC}">
                <c16:uniqueId val="{0000000D-53F8-4137-A6C2-824AF99FCC8E}"/>
              </c:ext>
            </c:extLst>
          </c:dPt>
          <c:dPt>
            <c:idx val="3"/>
            <c:invertIfNegative val="0"/>
            <c:bubble3D val="0"/>
            <c:spPr>
              <a:pattFill prst="dkDnDiag">
                <a:fgClr>
                  <a:schemeClr val="accent4"/>
                </a:fgClr>
                <a:bgClr>
                  <a:schemeClr val="bg1"/>
                </a:bgClr>
              </a:pattFill>
              <a:ln>
                <a:solidFill>
                  <a:schemeClr val="accent4"/>
                </a:solidFill>
              </a:ln>
              <a:effectLst/>
            </c:spPr>
            <c:extLst>
              <c:ext xmlns:c16="http://schemas.microsoft.com/office/drawing/2014/chart" uri="{C3380CC4-5D6E-409C-BE32-E72D297353CC}">
                <c16:uniqueId val="{0000000F-53F8-4137-A6C2-824AF99FCC8E}"/>
              </c:ext>
            </c:extLst>
          </c:dPt>
          <c:dPt>
            <c:idx val="4"/>
            <c:invertIfNegative val="0"/>
            <c:bubble3D val="0"/>
            <c:spPr>
              <a:pattFill prst="dkDnDiag">
                <a:fgClr>
                  <a:schemeClr val="accent5"/>
                </a:fgClr>
                <a:bgClr>
                  <a:schemeClr val="bg1"/>
                </a:bgClr>
              </a:pattFill>
              <a:ln>
                <a:solidFill>
                  <a:schemeClr val="accent5"/>
                </a:solidFill>
              </a:ln>
              <a:effectLst/>
            </c:spPr>
            <c:extLst>
              <c:ext xmlns:c16="http://schemas.microsoft.com/office/drawing/2014/chart" uri="{C3380CC4-5D6E-409C-BE32-E72D297353CC}">
                <c16:uniqueId val="{00000011-53F8-4137-A6C2-824AF99FCC8E}"/>
              </c:ext>
            </c:extLst>
          </c:dPt>
          <c:cat>
            <c:strRef>
              <c:extLst>
                <c:ext xmlns:c15="http://schemas.microsoft.com/office/drawing/2012/chart" uri="{02D57815-91ED-43cb-92C2-25804820EDAC}">
                  <c15:fullRef>
                    <c15:sqref>'B4. GenderInequality'!$A$187:$A$222</c15:sqref>
                  </c15:fullRef>
                </c:ext>
              </c:extLst>
              <c:f>('B4. GenderInequality'!$A$188,'B4. GenderInequality'!$A$190:$A$191,'B4. GenderInequality'!$A$204,'B4. GenderInequality'!$A$215)</c:f>
              <c:strCache>
                <c:ptCount val="5"/>
                <c:pt idx="0">
                  <c:v>Andhra Pradesh</c:v>
                </c:pt>
                <c:pt idx="1">
                  <c:v>Assam</c:v>
                </c:pt>
                <c:pt idx="2">
                  <c:v>Bihar</c:v>
                </c:pt>
                <c:pt idx="3">
                  <c:v>Kerala</c:v>
                </c:pt>
                <c:pt idx="4">
                  <c:v>Rajasthan</c:v>
                </c:pt>
              </c:strCache>
            </c:strRef>
          </c:cat>
          <c:val>
            <c:numRef>
              <c:extLst>
                <c:ext xmlns:c15="http://schemas.microsoft.com/office/drawing/2012/chart" uri="{02D57815-91ED-43cb-92C2-25804820EDAC}">
                  <c15:fullRef>
                    <c15:sqref>'B4. GenderInequality'!$C$187:$C$222</c15:sqref>
                  </c15:fullRef>
                </c:ext>
              </c:extLst>
              <c:f>('B4. GenderInequality'!$C$188,'B4. GenderInequality'!$C$190:$C$191,'B4. GenderInequality'!$C$204,'B4. GenderInequality'!$C$215)</c:f>
              <c:numCache>
                <c:formatCode>General</c:formatCode>
                <c:ptCount val="5"/>
                <c:pt idx="0">
                  <c:v>103</c:v>
                </c:pt>
                <c:pt idx="1">
                  <c:v>114</c:v>
                </c:pt>
                <c:pt idx="2">
                  <c:v>69</c:v>
                </c:pt>
                <c:pt idx="3">
                  <c:v>183</c:v>
                </c:pt>
                <c:pt idx="4">
                  <c:v>50</c:v>
                </c:pt>
              </c:numCache>
            </c:numRef>
          </c:val>
          <c:extLst>
            <c:ext xmlns:c16="http://schemas.microsoft.com/office/drawing/2014/chart" uri="{C3380CC4-5D6E-409C-BE32-E72D297353CC}">
              <c16:uniqueId val="{00000002-C277-4677-B236-C63B122A7A64}"/>
            </c:ext>
          </c:extLst>
        </c:ser>
        <c:ser>
          <c:idx val="0"/>
          <c:order val="2"/>
          <c:tx>
            <c:strRef>
              <c:f>'B4. GenderInequality'!$D$186</c:f>
              <c:strCache>
                <c:ptCount val="1"/>
                <c:pt idx="0">
                  <c:v>Total</c:v>
                </c:pt>
              </c:strCache>
            </c:strRef>
          </c:tx>
          <c:spPr>
            <a:solidFill>
              <a:schemeClr val="accent1"/>
            </a:solidFill>
            <a:ln>
              <a:solidFill>
                <a:schemeClr val="accent1"/>
              </a:solidFill>
            </a:ln>
            <a:effectLst/>
          </c:spPr>
          <c:invertIfNegative val="0"/>
          <c:dPt>
            <c:idx val="1"/>
            <c:invertIfNegative val="0"/>
            <c:bubble3D val="0"/>
            <c:spPr>
              <a:solidFill>
                <a:schemeClr val="accent2"/>
              </a:solidFill>
              <a:ln>
                <a:solidFill>
                  <a:schemeClr val="accent2"/>
                </a:solidFill>
              </a:ln>
              <a:effectLst/>
            </c:spPr>
            <c:extLst>
              <c:ext xmlns:c16="http://schemas.microsoft.com/office/drawing/2014/chart" uri="{C3380CC4-5D6E-409C-BE32-E72D297353CC}">
                <c16:uniqueId val="{00000013-53F8-4137-A6C2-824AF99FCC8E}"/>
              </c:ext>
            </c:extLst>
          </c:dPt>
          <c:dPt>
            <c:idx val="2"/>
            <c:invertIfNegative val="0"/>
            <c:bubble3D val="0"/>
            <c:spPr>
              <a:solidFill>
                <a:schemeClr val="accent3"/>
              </a:solidFill>
              <a:ln>
                <a:solidFill>
                  <a:schemeClr val="accent3"/>
                </a:solidFill>
              </a:ln>
              <a:effectLst/>
            </c:spPr>
            <c:extLst>
              <c:ext xmlns:c16="http://schemas.microsoft.com/office/drawing/2014/chart" uri="{C3380CC4-5D6E-409C-BE32-E72D297353CC}">
                <c16:uniqueId val="{00000015-53F8-4137-A6C2-824AF99FCC8E}"/>
              </c:ext>
            </c:extLst>
          </c:dPt>
          <c:dPt>
            <c:idx val="3"/>
            <c:invertIfNegative val="0"/>
            <c:bubble3D val="0"/>
            <c:spPr>
              <a:solidFill>
                <a:schemeClr val="accent4"/>
              </a:solidFill>
              <a:ln>
                <a:solidFill>
                  <a:schemeClr val="accent4"/>
                </a:solidFill>
              </a:ln>
              <a:effectLst/>
            </c:spPr>
            <c:extLst>
              <c:ext xmlns:c16="http://schemas.microsoft.com/office/drawing/2014/chart" uri="{C3380CC4-5D6E-409C-BE32-E72D297353CC}">
                <c16:uniqueId val="{00000017-53F8-4137-A6C2-824AF99FCC8E}"/>
              </c:ext>
            </c:extLst>
          </c:dPt>
          <c:dPt>
            <c:idx val="4"/>
            <c:invertIfNegative val="0"/>
            <c:bubble3D val="0"/>
            <c:spPr>
              <a:solidFill>
                <a:schemeClr val="accent5"/>
              </a:solidFill>
              <a:ln>
                <a:solidFill>
                  <a:schemeClr val="accent5"/>
                </a:solidFill>
              </a:ln>
              <a:effectLst/>
            </c:spPr>
            <c:extLst>
              <c:ext xmlns:c16="http://schemas.microsoft.com/office/drawing/2014/chart" uri="{C3380CC4-5D6E-409C-BE32-E72D297353CC}">
                <c16:uniqueId val="{00000019-53F8-4137-A6C2-824AF99FCC8E}"/>
              </c:ext>
            </c:extLst>
          </c:dPt>
          <c:cat>
            <c:strRef>
              <c:extLst>
                <c:ext xmlns:c15="http://schemas.microsoft.com/office/drawing/2012/chart" uri="{02D57815-91ED-43cb-92C2-25804820EDAC}">
                  <c15:fullRef>
                    <c15:sqref>'B4. GenderInequality'!$A$187:$A$222</c15:sqref>
                  </c15:fullRef>
                </c:ext>
              </c:extLst>
              <c:f>('B4. GenderInequality'!$A$188,'B4. GenderInequality'!$A$190:$A$191,'B4. GenderInequality'!$A$204,'B4. GenderInequality'!$A$215)</c:f>
              <c:strCache>
                <c:ptCount val="5"/>
                <c:pt idx="0">
                  <c:v>Andhra Pradesh</c:v>
                </c:pt>
                <c:pt idx="1">
                  <c:v>Assam</c:v>
                </c:pt>
                <c:pt idx="2">
                  <c:v>Bihar</c:v>
                </c:pt>
                <c:pt idx="3">
                  <c:v>Kerala</c:v>
                </c:pt>
                <c:pt idx="4">
                  <c:v>Rajasthan</c:v>
                </c:pt>
              </c:strCache>
            </c:strRef>
          </c:cat>
          <c:val>
            <c:numRef>
              <c:extLst>
                <c:ext xmlns:c15="http://schemas.microsoft.com/office/drawing/2012/chart" uri="{02D57815-91ED-43cb-92C2-25804820EDAC}">
                  <c15:fullRef>
                    <c15:sqref>'B4. GenderInequality'!$D$187:$D$222</c15:sqref>
                  </c15:fullRef>
                </c:ext>
              </c:extLst>
              <c:f>('B4. GenderInequality'!$D$188,'B4. GenderInequality'!$D$190:$D$191,'B4. GenderInequality'!$D$204,'B4. GenderInequality'!$D$215)</c:f>
              <c:numCache>
                <c:formatCode>General</c:formatCode>
                <c:ptCount val="5"/>
                <c:pt idx="0">
                  <c:v>124</c:v>
                </c:pt>
                <c:pt idx="1">
                  <c:v>124</c:v>
                </c:pt>
                <c:pt idx="2">
                  <c:v>78</c:v>
                </c:pt>
                <c:pt idx="3">
                  <c:v>184</c:v>
                </c:pt>
                <c:pt idx="4">
                  <c:v>65</c:v>
                </c:pt>
              </c:numCache>
            </c:numRef>
          </c:val>
          <c:extLst>
            <c:ext xmlns:c16="http://schemas.microsoft.com/office/drawing/2014/chart" uri="{C3380CC4-5D6E-409C-BE32-E72D297353CC}">
              <c16:uniqueId val="{00000000-C277-4677-B236-C63B122A7A64}"/>
            </c:ext>
          </c:extLst>
        </c:ser>
        <c:dLbls>
          <c:showLegendKey val="0"/>
          <c:showVal val="0"/>
          <c:showCatName val="0"/>
          <c:showSerName val="0"/>
          <c:showPercent val="0"/>
          <c:showBubbleSize val="0"/>
        </c:dLbls>
        <c:gapWidth val="219"/>
        <c:overlap val="-27"/>
        <c:axId val="1578022672"/>
        <c:axId val="1578027232"/>
      </c:barChart>
      <c:catAx>
        <c:axId val="157802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78027232"/>
        <c:crosses val="autoZero"/>
        <c:auto val="1"/>
        <c:lblAlgn val="ctr"/>
        <c:lblOffset val="100"/>
        <c:noMultiLvlLbl val="0"/>
      </c:catAx>
      <c:valAx>
        <c:axId val="1578027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 1000 distribution of persons with at least secondary</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78022672"/>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'K6. NaturalResources'!$A$6</c:f>
          <c:strCache>
            <c:ptCount val="1"/>
            <c:pt idx="0">
              <c:v>K6. Forest land conserved (Ha) from 1980 to 2016</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916359822876999E-2"/>
          <c:y val="0.109194262297032"/>
          <c:w val="0.898936914100533"/>
          <c:h val="0.77327923218225703"/>
        </c:manualLayout>
      </c:layout>
      <c:barChart>
        <c:barDir val="col"/>
        <c:grouping val="clustered"/>
        <c:varyColors val="0"/>
        <c:ser>
          <c:idx val="0"/>
          <c:order val="0"/>
          <c:tx>
            <c:strRef>
              <c:f>'K6. NaturalResources'!$A$8</c:f>
              <c:strCache>
                <c:ptCount val="1"/>
                <c:pt idx="0">
                  <c:v>Andhra Pradesh</c:v>
                </c:pt>
              </c:strCache>
            </c:strRef>
          </c:tx>
          <c:spPr>
            <a:solidFill>
              <a:schemeClr val="accent1"/>
            </a:solidFill>
            <a:ln>
              <a:noFill/>
            </a:ln>
            <a:effectLst/>
          </c:spPr>
          <c:invertIfNegative val="0"/>
          <c:cat>
            <c:strRef>
              <c:f>'K6. NaturalResources'!$B$7</c:f>
              <c:strCache>
                <c:ptCount val="1"/>
                <c:pt idx="0">
                  <c:v>1980-2016</c:v>
                </c:pt>
              </c:strCache>
            </c:strRef>
          </c:cat>
          <c:val>
            <c:numRef>
              <c:f>'K6. NaturalResources'!$B$8</c:f>
              <c:numCache>
                <c:formatCode>General</c:formatCode>
                <c:ptCount val="1"/>
                <c:pt idx="0">
                  <c:v>0.51954206758364463</c:v>
                </c:pt>
              </c:numCache>
            </c:numRef>
          </c:val>
          <c:extLst>
            <c:ext xmlns:c16="http://schemas.microsoft.com/office/drawing/2014/chart" uri="{C3380CC4-5D6E-409C-BE32-E72D297353CC}">
              <c16:uniqueId val="{00000000-8262-4DDF-BF15-AD6A05A37474}"/>
            </c:ext>
          </c:extLst>
        </c:ser>
        <c:ser>
          <c:idx val="1"/>
          <c:order val="1"/>
          <c:tx>
            <c:strRef>
              <c:f>'K6. NaturalResources'!$A$9</c:f>
              <c:strCache>
                <c:ptCount val="1"/>
                <c:pt idx="0">
                  <c:v>Assam</c:v>
                </c:pt>
              </c:strCache>
            </c:strRef>
          </c:tx>
          <c:spPr>
            <a:solidFill>
              <a:schemeClr val="accent2"/>
            </a:solidFill>
            <a:ln>
              <a:noFill/>
            </a:ln>
            <a:effectLst/>
          </c:spPr>
          <c:invertIfNegative val="0"/>
          <c:cat>
            <c:strRef>
              <c:f>'K6. NaturalResources'!$B$7</c:f>
              <c:strCache>
                <c:ptCount val="1"/>
                <c:pt idx="0">
                  <c:v>1980-2016</c:v>
                </c:pt>
              </c:strCache>
            </c:strRef>
          </c:cat>
          <c:val>
            <c:numRef>
              <c:f>'K6. NaturalResources'!$B$9</c:f>
              <c:numCache>
                <c:formatCode>General</c:formatCode>
                <c:ptCount val="1"/>
                <c:pt idx="0">
                  <c:v>0.11345728758922403</c:v>
                </c:pt>
              </c:numCache>
            </c:numRef>
          </c:val>
          <c:extLst>
            <c:ext xmlns:c16="http://schemas.microsoft.com/office/drawing/2014/chart" uri="{C3380CC4-5D6E-409C-BE32-E72D297353CC}">
              <c16:uniqueId val="{00000000-128D-4078-88C8-738093BD9D05}"/>
            </c:ext>
          </c:extLst>
        </c:ser>
        <c:ser>
          <c:idx val="2"/>
          <c:order val="2"/>
          <c:tx>
            <c:strRef>
              <c:f>'K6. NaturalResources'!$A$10</c:f>
              <c:strCache>
                <c:ptCount val="1"/>
                <c:pt idx="0">
                  <c:v>Bihar</c:v>
                </c:pt>
              </c:strCache>
            </c:strRef>
          </c:tx>
          <c:spPr>
            <a:solidFill>
              <a:schemeClr val="accent3"/>
            </a:solidFill>
            <a:ln>
              <a:noFill/>
            </a:ln>
            <a:effectLst/>
          </c:spPr>
          <c:invertIfNegative val="0"/>
          <c:cat>
            <c:strRef>
              <c:f>'K6. NaturalResources'!$B$7</c:f>
              <c:strCache>
                <c:ptCount val="1"/>
                <c:pt idx="0">
                  <c:v>1980-2016</c:v>
                </c:pt>
              </c:strCache>
            </c:strRef>
          </c:cat>
          <c:val>
            <c:numRef>
              <c:f>'K6. NaturalResources'!$B$10</c:f>
              <c:numCache>
                <c:formatCode>General</c:formatCode>
                <c:ptCount val="1"/>
                <c:pt idx="0">
                  <c:v>0.20520383158832703</c:v>
                </c:pt>
              </c:numCache>
            </c:numRef>
          </c:val>
          <c:extLst>
            <c:ext xmlns:c16="http://schemas.microsoft.com/office/drawing/2014/chart" uri="{C3380CC4-5D6E-409C-BE32-E72D297353CC}">
              <c16:uniqueId val="{00000001-128D-4078-88C8-738093BD9D05}"/>
            </c:ext>
          </c:extLst>
        </c:ser>
        <c:ser>
          <c:idx val="3"/>
          <c:order val="3"/>
          <c:tx>
            <c:strRef>
              <c:f>'K6. NaturalResources'!$A$11</c:f>
              <c:strCache>
                <c:ptCount val="1"/>
                <c:pt idx="0">
                  <c:v>Kerala</c:v>
                </c:pt>
              </c:strCache>
            </c:strRef>
          </c:tx>
          <c:spPr>
            <a:solidFill>
              <a:schemeClr val="accent4"/>
            </a:solidFill>
            <a:ln>
              <a:noFill/>
            </a:ln>
            <a:effectLst/>
          </c:spPr>
          <c:invertIfNegative val="0"/>
          <c:cat>
            <c:strRef>
              <c:f>'K6. NaturalResources'!$B$7</c:f>
              <c:strCache>
                <c:ptCount val="1"/>
                <c:pt idx="0">
                  <c:v>1980-2016</c:v>
                </c:pt>
              </c:strCache>
            </c:strRef>
          </c:cat>
          <c:val>
            <c:numRef>
              <c:f>'K6. NaturalResources'!$B$11</c:f>
              <c:numCache>
                <c:formatCode>General</c:formatCode>
                <c:ptCount val="1"/>
                <c:pt idx="0">
                  <c:v>4.0149118139718194</c:v>
                </c:pt>
              </c:numCache>
            </c:numRef>
          </c:val>
          <c:extLst>
            <c:ext xmlns:c16="http://schemas.microsoft.com/office/drawing/2014/chart" uri="{C3380CC4-5D6E-409C-BE32-E72D297353CC}">
              <c16:uniqueId val="{00000002-128D-4078-88C8-738093BD9D05}"/>
            </c:ext>
          </c:extLst>
        </c:ser>
        <c:ser>
          <c:idx val="4"/>
          <c:order val="4"/>
          <c:tx>
            <c:strRef>
              <c:f>'K6. NaturalResources'!$A$12</c:f>
              <c:strCache>
                <c:ptCount val="1"/>
                <c:pt idx="0">
                  <c:v>Rajasthan</c:v>
                </c:pt>
              </c:strCache>
            </c:strRef>
          </c:tx>
          <c:spPr>
            <a:solidFill>
              <a:schemeClr val="accent5"/>
            </a:solidFill>
            <a:ln>
              <a:noFill/>
            </a:ln>
            <a:effectLst/>
          </c:spPr>
          <c:invertIfNegative val="0"/>
          <c:cat>
            <c:strRef>
              <c:f>'K6. NaturalResources'!$B$7</c:f>
              <c:strCache>
                <c:ptCount val="1"/>
                <c:pt idx="0">
                  <c:v>1980-2016</c:v>
                </c:pt>
              </c:strCache>
            </c:strRef>
          </c:cat>
          <c:val>
            <c:numRef>
              <c:f>'K6. NaturalResources'!$B$12</c:f>
              <c:numCache>
                <c:formatCode>General</c:formatCode>
                <c:ptCount val="1"/>
                <c:pt idx="0">
                  <c:v>1.9801743020206692</c:v>
                </c:pt>
              </c:numCache>
            </c:numRef>
          </c:val>
          <c:extLst>
            <c:ext xmlns:c16="http://schemas.microsoft.com/office/drawing/2014/chart" uri="{C3380CC4-5D6E-409C-BE32-E72D297353CC}">
              <c16:uniqueId val="{00000003-128D-4078-88C8-738093BD9D05}"/>
            </c:ext>
          </c:extLst>
        </c:ser>
        <c:dLbls>
          <c:showLegendKey val="0"/>
          <c:showVal val="0"/>
          <c:showCatName val="0"/>
          <c:showSerName val="0"/>
          <c:showPercent val="0"/>
          <c:showBubbleSize val="0"/>
        </c:dLbls>
        <c:gapWidth val="219"/>
        <c:overlap val="-27"/>
        <c:axId val="1709058864"/>
        <c:axId val="1709063504"/>
      </c:barChart>
      <c:catAx>
        <c:axId val="1709058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09063504"/>
        <c:crosses val="autoZero"/>
        <c:auto val="1"/>
        <c:lblAlgn val="ctr"/>
        <c:lblOffset val="100"/>
        <c:noMultiLvlLbl val="0"/>
      </c:catAx>
      <c:valAx>
        <c:axId val="1709063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Forest conserved/actual forest cover</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09058864"/>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'K7c. EnergyRenewables'!$A$6</c:f>
          <c:strCache>
            <c:ptCount val="1"/>
            <c:pt idx="0">
              <c:v>K7c. Share of renewables of total energy (in mw)</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001017003125501E-2"/>
          <c:y val="7.6405976332359099E-2"/>
          <c:w val="0.91085225692028504"/>
          <c:h val="0.82473749390103601"/>
        </c:manualLayout>
      </c:layout>
      <c:barChart>
        <c:barDir val="col"/>
        <c:grouping val="clustered"/>
        <c:varyColors val="0"/>
        <c:ser>
          <c:idx val="0"/>
          <c:order val="0"/>
          <c:tx>
            <c:strRef>
              <c:f>'K7c. EnergyRenewables'!$B$8</c:f>
              <c:strCache>
                <c:ptCount val="1"/>
                <c:pt idx="0">
                  <c:v>2015</c:v>
                </c:pt>
              </c:strCache>
            </c:strRef>
          </c:tx>
          <c:spPr>
            <a:solidFill>
              <a:schemeClr val="accent1"/>
            </a:solidFill>
            <a:ln>
              <a:noFill/>
            </a:ln>
            <a:effectLst/>
          </c:spPr>
          <c:invertIfNegative val="0"/>
          <c:dPt>
            <c:idx val="0"/>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5-D0C5-4A04-A9BC-D917CA0E94FD}"/>
              </c:ext>
            </c:extLst>
          </c:dPt>
          <c:dPt>
            <c:idx val="1"/>
            <c:invertIfNegative val="0"/>
            <c:bubble3D val="0"/>
            <c:spPr>
              <a:solidFill>
                <a:schemeClr val="accent2"/>
              </a:solidFill>
              <a:ln>
                <a:solidFill>
                  <a:schemeClr val="accent2"/>
                </a:solidFill>
              </a:ln>
              <a:effectLst/>
            </c:spPr>
            <c:extLst>
              <c:ext xmlns:c16="http://schemas.microsoft.com/office/drawing/2014/chart" uri="{C3380CC4-5D6E-409C-BE32-E72D297353CC}">
                <c16:uniqueId val="{00000006-D0C5-4A04-A9BC-D917CA0E94FD}"/>
              </c:ext>
            </c:extLst>
          </c:dPt>
          <c:dPt>
            <c:idx val="2"/>
            <c:invertIfNegative val="0"/>
            <c:bubble3D val="0"/>
            <c:spPr>
              <a:solidFill>
                <a:schemeClr val="accent3"/>
              </a:solidFill>
              <a:ln>
                <a:solidFill>
                  <a:schemeClr val="accent3"/>
                </a:solidFill>
              </a:ln>
              <a:effectLst/>
            </c:spPr>
            <c:extLst>
              <c:ext xmlns:c16="http://schemas.microsoft.com/office/drawing/2014/chart" uri="{C3380CC4-5D6E-409C-BE32-E72D297353CC}">
                <c16:uniqueId val="{00000007-D0C5-4A04-A9BC-D917CA0E94FD}"/>
              </c:ext>
            </c:extLst>
          </c:dPt>
          <c:dPt>
            <c:idx val="3"/>
            <c:invertIfNegative val="0"/>
            <c:bubble3D val="0"/>
            <c:spPr>
              <a:solidFill>
                <a:schemeClr val="accent4"/>
              </a:solidFill>
              <a:ln>
                <a:solidFill>
                  <a:schemeClr val="accent4"/>
                </a:solidFill>
              </a:ln>
              <a:effectLst/>
            </c:spPr>
            <c:extLst>
              <c:ext xmlns:c16="http://schemas.microsoft.com/office/drawing/2014/chart" uri="{C3380CC4-5D6E-409C-BE32-E72D297353CC}">
                <c16:uniqueId val="{00000008-D0C5-4A04-A9BC-D917CA0E94FD}"/>
              </c:ext>
            </c:extLst>
          </c:dPt>
          <c:dPt>
            <c:idx val="4"/>
            <c:invertIfNegative val="0"/>
            <c:bubble3D val="0"/>
            <c:spPr>
              <a:solidFill>
                <a:schemeClr val="accent5"/>
              </a:solidFill>
              <a:ln>
                <a:solidFill>
                  <a:schemeClr val="accent5"/>
                </a:solidFill>
              </a:ln>
              <a:effectLst/>
            </c:spPr>
            <c:extLst>
              <c:ext xmlns:c16="http://schemas.microsoft.com/office/drawing/2014/chart" uri="{C3380CC4-5D6E-409C-BE32-E72D297353CC}">
                <c16:uniqueId val="{00000009-D0C5-4A04-A9BC-D917CA0E94FD}"/>
              </c:ext>
            </c:extLst>
          </c:dPt>
          <c:cat>
            <c:strRef>
              <c:f>'K7c. EnergyRenewables'!$A$9:$A$13</c:f>
              <c:strCache>
                <c:ptCount val="5"/>
                <c:pt idx="0">
                  <c:v>Andhra Pradesh</c:v>
                </c:pt>
                <c:pt idx="1">
                  <c:v>Assam</c:v>
                </c:pt>
                <c:pt idx="2">
                  <c:v>Bihar</c:v>
                </c:pt>
                <c:pt idx="3">
                  <c:v>Kerala</c:v>
                </c:pt>
                <c:pt idx="4">
                  <c:v>Rajasthan</c:v>
                </c:pt>
              </c:strCache>
            </c:strRef>
          </c:cat>
          <c:val>
            <c:numRef>
              <c:f>'K7c. EnergyRenewables'!$B$9:$B$13</c:f>
              <c:numCache>
                <c:formatCode>0.00%</c:formatCode>
                <c:ptCount val="5"/>
                <c:pt idx="0">
                  <c:v>0.28149999999999997</c:v>
                </c:pt>
                <c:pt idx="1">
                  <c:v>0.3387</c:v>
                </c:pt>
                <c:pt idx="2">
                  <c:v>6.3500000000000001E-2</c:v>
                </c:pt>
                <c:pt idx="3">
                  <c:v>0.50609999999999999</c:v>
                </c:pt>
                <c:pt idx="4">
                  <c:v>0.37319999999999998</c:v>
                </c:pt>
              </c:numCache>
            </c:numRef>
          </c:val>
          <c:extLst>
            <c:ext xmlns:c16="http://schemas.microsoft.com/office/drawing/2014/chart" uri="{C3380CC4-5D6E-409C-BE32-E72D297353CC}">
              <c16:uniqueId val="{00000000-693D-45CF-9F76-9763D1DFCB0E}"/>
            </c:ext>
          </c:extLst>
        </c:ser>
        <c:dLbls>
          <c:showLegendKey val="0"/>
          <c:showVal val="0"/>
          <c:showCatName val="0"/>
          <c:showSerName val="0"/>
          <c:showPercent val="0"/>
          <c:showBubbleSize val="0"/>
        </c:dLbls>
        <c:gapWidth val="219"/>
        <c:overlap val="-27"/>
        <c:axId val="1631717424"/>
        <c:axId val="1631722272"/>
      </c:barChart>
      <c:catAx>
        <c:axId val="1631717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1722272"/>
        <c:crosses val="autoZero"/>
        <c:auto val="1"/>
        <c:lblAlgn val="ctr"/>
        <c:lblOffset val="100"/>
        <c:noMultiLvlLbl val="0"/>
      </c:catAx>
      <c:valAx>
        <c:axId val="16317222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1717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'M1. SD-GDP'!$A$42</c:f>
          <c:strCache>
            <c:ptCount val="1"/>
            <c:pt idx="0">
              <c:v>M1. Standard deviation of year-to-year GDP growth</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558847277639005E-2"/>
          <c:y val="0.12706777945060099"/>
          <c:w val="0.91136141934436798"/>
          <c:h val="0.76839268683091999"/>
        </c:manualLayout>
      </c:layout>
      <c:barChart>
        <c:barDir val="col"/>
        <c:grouping val="clustered"/>
        <c:varyColors val="0"/>
        <c:ser>
          <c:idx val="0"/>
          <c:order val="0"/>
          <c:tx>
            <c:strRef>
              <c:f>'M1. SD-GDP'!$A$7</c:f>
              <c:strCache>
                <c:ptCount val="1"/>
                <c:pt idx="0">
                  <c:v>Andhra Pradesh</c:v>
                </c:pt>
              </c:strCache>
            </c:strRef>
          </c:tx>
          <c:spPr>
            <a:solidFill>
              <a:schemeClr val="accent1"/>
            </a:solidFill>
            <a:ln>
              <a:solidFill>
                <a:schemeClr val="accent1"/>
              </a:solidFill>
            </a:ln>
            <a:effectLst/>
          </c:spPr>
          <c:invertIfNegative val="0"/>
          <c:cat>
            <c:strRef>
              <c:f>'M1. SD-GDP'!$J$6</c:f>
              <c:strCache>
                <c:ptCount val="1"/>
                <c:pt idx="0">
                  <c:v>2006-2013</c:v>
                </c:pt>
              </c:strCache>
            </c:strRef>
          </c:cat>
          <c:val>
            <c:numRef>
              <c:f>'M1. SD-GDP'!$J$7</c:f>
              <c:numCache>
                <c:formatCode>General</c:formatCode>
                <c:ptCount val="1"/>
                <c:pt idx="0">
                  <c:v>3.5225534212653946E-2</c:v>
                </c:pt>
              </c:numCache>
            </c:numRef>
          </c:val>
          <c:extLst>
            <c:ext xmlns:c16="http://schemas.microsoft.com/office/drawing/2014/chart" uri="{C3380CC4-5D6E-409C-BE32-E72D297353CC}">
              <c16:uniqueId val="{00000000-6FBE-4490-9B45-5720DDAB3E68}"/>
            </c:ext>
          </c:extLst>
        </c:ser>
        <c:ser>
          <c:idx val="1"/>
          <c:order val="1"/>
          <c:tx>
            <c:strRef>
              <c:f>'M1. SD-GDP'!$A$8</c:f>
              <c:strCache>
                <c:ptCount val="1"/>
                <c:pt idx="0">
                  <c:v>Arunachal Pradesh</c:v>
                </c:pt>
              </c:strCache>
            </c:strRef>
          </c:tx>
          <c:spPr>
            <a:solidFill>
              <a:schemeClr val="accent2"/>
            </a:solidFill>
            <a:ln>
              <a:noFill/>
            </a:ln>
            <a:effectLst/>
          </c:spPr>
          <c:invertIfNegative val="0"/>
          <c:cat>
            <c:strRef>
              <c:f>'M1. SD-GDP'!$J$6</c:f>
              <c:strCache>
                <c:ptCount val="1"/>
                <c:pt idx="0">
                  <c:v>2006-2013</c:v>
                </c:pt>
              </c:strCache>
            </c:strRef>
          </c:cat>
          <c:val>
            <c:numRef>
              <c:f>'M1. SD-GDP'!$J$8</c:f>
            </c:numRef>
          </c:val>
          <c:extLst>
            <c:ext xmlns:c16="http://schemas.microsoft.com/office/drawing/2014/chart" uri="{C3380CC4-5D6E-409C-BE32-E72D297353CC}">
              <c16:uniqueId val="{00000001-6FBE-4490-9B45-5720DDAB3E68}"/>
            </c:ext>
          </c:extLst>
        </c:ser>
        <c:ser>
          <c:idx val="2"/>
          <c:order val="2"/>
          <c:tx>
            <c:strRef>
              <c:f>'M1. SD-GDP'!$A$9</c:f>
              <c:strCache>
                <c:ptCount val="1"/>
                <c:pt idx="0">
                  <c:v>Assam</c:v>
                </c:pt>
              </c:strCache>
            </c:strRef>
          </c:tx>
          <c:spPr>
            <a:solidFill>
              <a:schemeClr val="accent2"/>
            </a:solidFill>
            <a:ln>
              <a:solidFill>
                <a:schemeClr val="accent2"/>
              </a:solidFill>
            </a:ln>
            <a:effectLst/>
          </c:spPr>
          <c:invertIfNegative val="0"/>
          <c:cat>
            <c:strRef>
              <c:f>'M1. SD-GDP'!$J$6</c:f>
              <c:strCache>
                <c:ptCount val="1"/>
                <c:pt idx="0">
                  <c:v>2006-2013</c:v>
                </c:pt>
              </c:strCache>
            </c:strRef>
          </c:cat>
          <c:val>
            <c:numRef>
              <c:f>'M1. SD-GDP'!$J$9</c:f>
              <c:numCache>
                <c:formatCode>General</c:formatCode>
                <c:ptCount val="1"/>
                <c:pt idx="0">
                  <c:v>1.9162702316291219E-2</c:v>
                </c:pt>
              </c:numCache>
            </c:numRef>
          </c:val>
          <c:extLst>
            <c:ext xmlns:c16="http://schemas.microsoft.com/office/drawing/2014/chart" uri="{C3380CC4-5D6E-409C-BE32-E72D297353CC}">
              <c16:uniqueId val="{00000002-6FBE-4490-9B45-5720DDAB3E68}"/>
            </c:ext>
          </c:extLst>
        </c:ser>
        <c:ser>
          <c:idx val="3"/>
          <c:order val="3"/>
          <c:tx>
            <c:strRef>
              <c:f>'M1. SD-GDP'!$A$10</c:f>
              <c:strCache>
                <c:ptCount val="1"/>
                <c:pt idx="0">
                  <c:v>Bihar</c:v>
                </c:pt>
              </c:strCache>
            </c:strRef>
          </c:tx>
          <c:spPr>
            <a:solidFill>
              <a:schemeClr val="accent3"/>
            </a:solidFill>
            <a:ln>
              <a:solidFill>
                <a:schemeClr val="accent3"/>
              </a:solidFill>
            </a:ln>
            <a:effectLst/>
          </c:spPr>
          <c:invertIfNegative val="0"/>
          <c:cat>
            <c:strRef>
              <c:f>'M1. SD-GDP'!$J$6</c:f>
              <c:strCache>
                <c:ptCount val="1"/>
                <c:pt idx="0">
                  <c:v>2006-2013</c:v>
                </c:pt>
              </c:strCache>
            </c:strRef>
          </c:cat>
          <c:val>
            <c:numRef>
              <c:f>'M1. SD-GDP'!$J$10</c:f>
              <c:numCache>
                <c:formatCode>General</c:formatCode>
                <c:ptCount val="1"/>
                <c:pt idx="0">
                  <c:v>6.643029802413071E-2</c:v>
                </c:pt>
              </c:numCache>
            </c:numRef>
          </c:val>
          <c:extLst>
            <c:ext xmlns:c16="http://schemas.microsoft.com/office/drawing/2014/chart" uri="{C3380CC4-5D6E-409C-BE32-E72D297353CC}">
              <c16:uniqueId val="{00000003-6FBE-4490-9B45-5720DDAB3E68}"/>
            </c:ext>
          </c:extLst>
        </c:ser>
        <c:ser>
          <c:idx val="4"/>
          <c:order val="4"/>
          <c:tx>
            <c:strRef>
              <c:f>'M1. SD-GDP'!$A$11</c:f>
              <c:strCache>
                <c:ptCount val="1"/>
                <c:pt idx="0">
                  <c:v>Chhattisgarh</c:v>
                </c:pt>
              </c:strCache>
            </c:strRef>
          </c:tx>
          <c:spPr>
            <a:solidFill>
              <a:schemeClr val="accent5"/>
            </a:solidFill>
            <a:ln>
              <a:noFill/>
            </a:ln>
            <a:effectLst/>
          </c:spPr>
          <c:invertIfNegative val="0"/>
          <c:cat>
            <c:strRef>
              <c:f>'M1. SD-GDP'!$J$6</c:f>
              <c:strCache>
                <c:ptCount val="1"/>
                <c:pt idx="0">
                  <c:v>2006-2013</c:v>
                </c:pt>
              </c:strCache>
            </c:strRef>
          </c:cat>
          <c:val>
            <c:numRef>
              <c:f>'M1. SD-GDP'!$J$11</c:f>
            </c:numRef>
          </c:val>
          <c:extLst>
            <c:ext xmlns:c16="http://schemas.microsoft.com/office/drawing/2014/chart" uri="{C3380CC4-5D6E-409C-BE32-E72D297353CC}">
              <c16:uniqueId val="{00000004-6FBE-4490-9B45-5720DDAB3E68}"/>
            </c:ext>
          </c:extLst>
        </c:ser>
        <c:ser>
          <c:idx val="5"/>
          <c:order val="5"/>
          <c:tx>
            <c:strRef>
              <c:f>'M1. SD-GDP'!$A$12</c:f>
              <c:strCache>
                <c:ptCount val="1"/>
                <c:pt idx="0">
                  <c:v>Goa</c:v>
                </c:pt>
              </c:strCache>
            </c:strRef>
          </c:tx>
          <c:spPr>
            <a:solidFill>
              <a:schemeClr val="accent6"/>
            </a:solidFill>
            <a:ln>
              <a:noFill/>
            </a:ln>
            <a:effectLst/>
          </c:spPr>
          <c:invertIfNegative val="0"/>
          <c:cat>
            <c:strRef>
              <c:f>'M1. SD-GDP'!$J$6</c:f>
              <c:strCache>
                <c:ptCount val="1"/>
                <c:pt idx="0">
                  <c:v>2006-2013</c:v>
                </c:pt>
              </c:strCache>
            </c:strRef>
          </c:cat>
          <c:val>
            <c:numRef>
              <c:f>'M1. SD-GDP'!$J$12</c:f>
            </c:numRef>
          </c:val>
          <c:extLst>
            <c:ext xmlns:c16="http://schemas.microsoft.com/office/drawing/2014/chart" uri="{C3380CC4-5D6E-409C-BE32-E72D297353CC}">
              <c16:uniqueId val="{00000005-6FBE-4490-9B45-5720DDAB3E68}"/>
            </c:ext>
          </c:extLst>
        </c:ser>
        <c:ser>
          <c:idx val="6"/>
          <c:order val="6"/>
          <c:tx>
            <c:strRef>
              <c:f>'M1. SD-GDP'!$A$13</c:f>
              <c:strCache>
                <c:ptCount val="1"/>
                <c:pt idx="0">
                  <c:v>Gujarat</c:v>
                </c:pt>
              </c:strCache>
            </c:strRef>
          </c:tx>
          <c:spPr>
            <a:solidFill>
              <a:schemeClr val="accent1">
                <a:lumMod val="60000"/>
              </a:schemeClr>
            </a:solidFill>
            <a:ln>
              <a:noFill/>
            </a:ln>
            <a:effectLst/>
          </c:spPr>
          <c:invertIfNegative val="0"/>
          <c:cat>
            <c:strRef>
              <c:f>'M1. SD-GDP'!$J$6</c:f>
              <c:strCache>
                <c:ptCount val="1"/>
                <c:pt idx="0">
                  <c:v>2006-2013</c:v>
                </c:pt>
              </c:strCache>
            </c:strRef>
          </c:cat>
          <c:val>
            <c:numRef>
              <c:f>'M1. SD-GDP'!$J$13</c:f>
            </c:numRef>
          </c:val>
          <c:extLst>
            <c:ext xmlns:c16="http://schemas.microsoft.com/office/drawing/2014/chart" uri="{C3380CC4-5D6E-409C-BE32-E72D297353CC}">
              <c16:uniqueId val="{00000006-6FBE-4490-9B45-5720DDAB3E68}"/>
            </c:ext>
          </c:extLst>
        </c:ser>
        <c:ser>
          <c:idx val="7"/>
          <c:order val="7"/>
          <c:tx>
            <c:strRef>
              <c:f>'M1. SD-GDP'!$A$14</c:f>
              <c:strCache>
                <c:ptCount val="1"/>
                <c:pt idx="0">
                  <c:v>Haryana</c:v>
                </c:pt>
              </c:strCache>
            </c:strRef>
          </c:tx>
          <c:spPr>
            <a:solidFill>
              <a:schemeClr val="accent2">
                <a:lumMod val="60000"/>
              </a:schemeClr>
            </a:solidFill>
            <a:ln>
              <a:noFill/>
            </a:ln>
            <a:effectLst/>
          </c:spPr>
          <c:invertIfNegative val="0"/>
          <c:cat>
            <c:strRef>
              <c:f>'M1. SD-GDP'!$J$6</c:f>
              <c:strCache>
                <c:ptCount val="1"/>
                <c:pt idx="0">
                  <c:v>2006-2013</c:v>
                </c:pt>
              </c:strCache>
            </c:strRef>
          </c:cat>
          <c:val>
            <c:numRef>
              <c:f>'M1. SD-GDP'!$J$14</c:f>
            </c:numRef>
          </c:val>
          <c:extLst>
            <c:ext xmlns:c16="http://schemas.microsoft.com/office/drawing/2014/chart" uri="{C3380CC4-5D6E-409C-BE32-E72D297353CC}">
              <c16:uniqueId val="{00000007-6FBE-4490-9B45-5720DDAB3E68}"/>
            </c:ext>
          </c:extLst>
        </c:ser>
        <c:ser>
          <c:idx val="8"/>
          <c:order val="8"/>
          <c:tx>
            <c:strRef>
              <c:f>'M1. SD-GDP'!$A$15</c:f>
              <c:strCache>
                <c:ptCount val="1"/>
                <c:pt idx="0">
                  <c:v>Himachal Pradesh</c:v>
                </c:pt>
              </c:strCache>
            </c:strRef>
          </c:tx>
          <c:spPr>
            <a:solidFill>
              <a:schemeClr val="accent3">
                <a:lumMod val="60000"/>
              </a:schemeClr>
            </a:solidFill>
            <a:ln>
              <a:noFill/>
            </a:ln>
            <a:effectLst/>
          </c:spPr>
          <c:invertIfNegative val="0"/>
          <c:cat>
            <c:strRef>
              <c:f>'M1. SD-GDP'!$J$6</c:f>
              <c:strCache>
                <c:ptCount val="1"/>
                <c:pt idx="0">
                  <c:v>2006-2013</c:v>
                </c:pt>
              </c:strCache>
            </c:strRef>
          </c:cat>
          <c:val>
            <c:numRef>
              <c:f>'M1. SD-GDP'!$J$15</c:f>
            </c:numRef>
          </c:val>
          <c:extLst>
            <c:ext xmlns:c16="http://schemas.microsoft.com/office/drawing/2014/chart" uri="{C3380CC4-5D6E-409C-BE32-E72D297353CC}">
              <c16:uniqueId val="{00000008-6FBE-4490-9B45-5720DDAB3E68}"/>
            </c:ext>
          </c:extLst>
        </c:ser>
        <c:ser>
          <c:idx val="9"/>
          <c:order val="9"/>
          <c:tx>
            <c:strRef>
              <c:f>'M1. SD-GDP'!$A$16</c:f>
              <c:strCache>
                <c:ptCount val="1"/>
                <c:pt idx="0">
                  <c:v>Jammu &amp; Kashmir</c:v>
                </c:pt>
              </c:strCache>
            </c:strRef>
          </c:tx>
          <c:spPr>
            <a:solidFill>
              <a:schemeClr val="accent4">
                <a:lumMod val="60000"/>
              </a:schemeClr>
            </a:solidFill>
            <a:ln>
              <a:noFill/>
            </a:ln>
            <a:effectLst/>
          </c:spPr>
          <c:invertIfNegative val="0"/>
          <c:cat>
            <c:strRef>
              <c:f>'M1. SD-GDP'!$J$6</c:f>
              <c:strCache>
                <c:ptCount val="1"/>
                <c:pt idx="0">
                  <c:v>2006-2013</c:v>
                </c:pt>
              </c:strCache>
            </c:strRef>
          </c:cat>
          <c:val>
            <c:numRef>
              <c:f>'M1. SD-GDP'!$J$16</c:f>
            </c:numRef>
          </c:val>
          <c:extLst>
            <c:ext xmlns:c16="http://schemas.microsoft.com/office/drawing/2014/chart" uri="{C3380CC4-5D6E-409C-BE32-E72D297353CC}">
              <c16:uniqueId val="{00000009-6FBE-4490-9B45-5720DDAB3E68}"/>
            </c:ext>
          </c:extLst>
        </c:ser>
        <c:ser>
          <c:idx val="10"/>
          <c:order val="10"/>
          <c:tx>
            <c:strRef>
              <c:f>'M1. SD-GDP'!$A$17</c:f>
              <c:strCache>
                <c:ptCount val="1"/>
                <c:pt idx="0">
                  <c:v>Jharkhand</c:v>
                </c:pt>
              </c:strCache>
            </c:strRef>
          </c:tx>
          <c:spPr>
            <a:solidFill>
              <a:schemeClr val="accent5">
                <a:lumMod val="60000"/>
              </a:schemeClr>
            </a:solidFill>
            <a:ln>
              <a:noFill/>
            </a:ln>
            <a:effectLst/>
          </c:spPr>
          <c:invertIfNegative val="0"/>
          <c:cat>
            <c:strRef>
              <c:f>'M1. SD-GDP'!$J$6</c:f>
              <c:strCache>
                <c:ptCount val="1"/>
                <c:pt idx="0">
                  <c:v>2006-2013</c:v>
                </c:pt>
              </c:strCache>
            </c:strRef>
          </c:cat>
          <c:val>
            <c:numRef>
              <c:f>'M1. SD-GDP'!$J$17</c:f>
            </c:numRef>
          </c:val>
          <c:extLst>
            <c:ext xmlns:c16="http://schemas.microsoft.com/office/drawing/2014/chart" uri="{C3380CC4-5D6E-409C-BE32-E72D297353CC}">
              <c16:uniqueId val="{0000000A-6FBE-4490-9B45-5720DDAB3E68}"/>
            </c:ext>
          </c:extLst>
        </c:ser>
        <c:ser>
          <c:idx val="11"/>
          <c:order val="11"/>
          <c:tx>
            <c:strRef>
              <c:f>'M1. SD-GDP'!$A$18</c:f>
              <c:strCache>
                <c:ptCount val="1"/>
                <c:pt idx="0">
                  <c:v>Karnataka</c:v>
                </c:pt>
              </c:strCache>
            </c:strRef>
          </c:tx>
          <c:spPr>
            <a:solidFill>
              <a:schemeClr val="accent6">
                <a:lumMod val="60000"/>
              </a:schemeClr>
            </a:solidFill>
            <a:ln>
              <a:noFill/>
            </a:ln>
            <a:effectLst/>
          </c:spPr>
          <c:invertIfNegative val="0"/>
          <c:cat>
            <c:strRef>
              <c:f>'M1. SD-GDP'!$J$6</c:f>
              <c:strCache>
                <c:ptCount val="1"/>
                <c:pt idx="0">
                  <c:v>2006-2013</c:v>
                </c:pt>
              </c:strCache>
            </c:strRef>
          </c:cat>
          <c:val>
            <c:numRef>
              <c:f>'M1. SD-GDP'!$J$18</c:f>
            </c:numRef>
          </c:val>
          <c:extLst>
            <c:ext xmlns:c16="http://schemas.microsoft.com/office/drawing/2014/chart" uri="{C3380CC4-5D6E-409C-BE32-E72D297353CC}">
              <c16:uniqueId val="{0000000B-6FBE-4490-9B45-5720DDAB3E68}"/>
            </c:ext>
          </c:extLst>
        </c:ser>
        <c:ser>
          <c:idx val="12"/>
          <c:order val="12"/>
          <c:tx>
            <c:strRef>
              <c:f>'M1. SD-GDP'!$A$19</c:f>
              <c:strCache>
                <c:ptCount val="1"/>
                <c:pt idx="0">
                  <c:v>Kerala</c:v>
                </c:pt>
              </c:strCache>
            </c:strRef>
          </c:tx>
          <c:spPr>
            <a:solidFill>
              <a:schemeClr val="accent4"/>
            </a:solidFill>
            <a:ln>
              <a:solidFill>
                <a:schemeClr val="accent4"/>
              </a:solidFill>
            </a:ln>
            <a:effectLst/>
          </c:spPr>
          <c:invertIfNegative val="0"/>
          <c:cat>
            <c:strRef>
              <c:f>'M1. SD-GDP'!$J$6</c:f>
              <c:strCache>
                <c:ptCount val="1"/>
                <c:pt idx="0">
                  <c:v>2006-2013</c:v>
                </c:pt>
              </c:strCache>
            </c:strRef>
          </c:cat>
          <c:val>
            <c:numRef>
              <c:f>'M1. SD-GDP'!$J$19</c:f>
              <c:numCache>
                <c:formatCode>General</c:formatCode>
                <c:ptCount val="1"/>
                <c:pt idx="0">
                  <c:v>1.7057834290466856E-2</c:v>
                </c:pt>
              </c:numCache>
            </c:numRef>
          </c:val>
          <c:extLst>
            <c:ext xmlns:c16="http://schemas.microsoft.com/office/drawing/2014/chart" uri="{C3380CC4-5D6E-409C-BE32-E72D297353CC}">
              <c16:uniqueId val="{0000000C-6FBE-4490-9B45-5720DDAB3E68}"/>
            </c:ext>
          </c:extLst>
        </c:ser>
        <c:ser>
          <c:idx val="13"/>
          <c:order val="13"/>
          <c:tx>
            <c:strRef>
              <c:f>'M1. SD-GDP'!$A$20</c:f>
              <c:strCache>
                <c:ptCount val="1"/>
                <c:pt idx="0">
                  <c:v>Madhya Pradesh</c:v>
                </c:pt>
              </c:strCache>
            </c:strRef>
          </c:tx>
          <c:spPr>
            <a:solidFill>
              <a:schemeClr val="accent2">
                <a:lumMod val="80000"/>
                <a:lumOff val="20000"/>
              </a:schemeClr>
            </a:solidFill>
            <a:ln>
              <a:noFill/>
            </a:ln>
            <a:effectLst/>
          </c:spPr>
          <c:invertIfNegative val="0"/>
          <c:cat>
            <c:strRef>
              <c:f>'M1. SD-GDP'!$J$6</c:f>
              <c:strCache>
                <c:ptCount val="1"/>
                <c:pt idx="0">
                  <c:v>2006-2013</c:v>
                </c:pt>
              </c:strCache>
            </c:strRef>
          </c:cat>
          <c:val>
            <c:numRef>
              <c:f>'M1. SD-GDP'!$J$20</c:f>
            </c:numRef>
          </c:val>
          <c:extLst>
            <c:ext xmlns:c16="http://schemas.microsoft.com/office/drawing/2014/chart" uri="{C3380CC4-5D6E-409C-BE32-E72D297353CC}">
              <c16:uniqueId val="{0000000D-6FBE-4490-9B45-5720DDAB3E68}"/>
            </c:ext>
          </c:extLst>
        </c:ser>
        <c:ser>
          <c:idx val="14"/>
          <c:order val="14"/>
          <c:tx>
            <c:strRef>
              <c:f>'M1. SD-GDP'!$A$21</c:f>
              <c:strCache>
                <c:ptCount val="1"/>
                <c:pt idx="0">
                  <c:v>Maharashtra</c:v>
                </c:pt>
              </c:strCache>
            </c:strRef>
          </c:tx>
          <c:spPr>
            <a:solidFill>
              <a:schemeClr val="accent3">
                <a:lumMod val="80000"/>
                <a:lumOff val="20000"/>
              </a:schemeClr>
            </a:solidFill>
            <a:ln>
              <a:noFill/>
            </a:ln>
            <a:effectLst/>
          </c:spPr>
          <c:invertIfNegative val="0"/>
          <c:cat>
            <c:strRef>
              <c:f>'M1. SD-GDP'!$J$6</c:f>
              <c:strCache>
                <c:ptCount val="1"/>
                <c:pt idx="0">
                  <c:v>2006-2013</c:v>
                </c:pt>
              </c:strCache>
            </c:strRef>
          </c:cat>
          <c:val>
            <c:numRef>
              <c:f>'M1. SD-GDP'!$J$21</c:f>
            </c:numRef>
          </c:val>
          <c:extLst>
            <c:ext xmlns:c16="http://schemas.microsoft.com/office/drawing/2014/chart" uri="{C3380CC4-5D6E-409C-BE32-E72D297353CC}">
              <c16:uniqueId val="{0000000E-6FBE-4490-9B45-5720DDAB3E68}"/>
            </c:ext>
          </c:extLst>
        </c:ser>
        <c:ser>
          <c:idx val="15"/>
          <c:order val="15"/>
          <c:tx>
            <c:strRef>
              <c:f>'M1. SD-GDP'!$A$22</c:f>
              <c:strCache>
                <c:ptCount val="1"/>
                <c:pt idx="0">
                  <c:v>Manipur</c:v>
                </c:pt>
              </c:strCache>
            </c:strRef>
          </c:tx>
          <c:spPr>
            <a:solidFill>
              <a:schemeClr val="accent4">
                <a:lumMod val="80000"/>
                <a:lumOff val="20000"/>
              </a:schemeClr>
            </a:solidFill>
            <a:ln>
              <a:noFill/>
            </a:ln>
            <a:effectLst/>
          </c:spPr>
          <c:invertIfNegative val="0"/>
          <c:cat>
            <c:strRef>
              <c:f>'M1. SD-GDP'!$J$6</c:f>
              <c:strCache>
                <c:ptCount val="1"/>
                <c:pt idx="0">
                  <c:v>2006-2013</c:v>
                </c:pt>
              </c:strCache>
            </c:strRef>
          </c:cat>
          <c:val>
            <c:numRef>
              <c:f>'M1. SD-GDP'!$J$22</c:f>
            </c:numRef>
          </c:val>
          <c:extLst>
            <c:ext xmlns:c16="http://schemas.microsoft.com/office/drawing/2014/chart" uri="{C3380CC4-5D6E-409C-BE32-E72D297353CC}">
              <c16:uniqueId val="{0000000F-6FBE-4490-9B45-5720DDAB3E68}"/>
            </c:ext>
          </c:extLst>
        </c:ser>
        <c:ser>
          <c:idx val="16"/>
          <c:order val="16"/>
          <c:tx>
            <c:strRef>
              <c:f>'M1. SD-GDP'!$A$23</c:f>
              <c:strCache>
                <c:ptCount val="1"/>
                <c:pt idx="0">
                  <c:v>Meghalaya</c:v>
                </c:pt>
              </c:strCache>
            </c:strRef>
          </c:tx>
          <c:spPr>
            <a:solidFill>
              <a:schemeClr val="accent5">
                <a:lumMod val="80000"/>
                <a:lumOff val="20000"/>
              </a:schemeClr>
            </a:solidFill>
            <a:ln>
              <a:noFill/>
            </a:ln>
            <a:effectLst/>
          </c:spPr>
          <c:invertIfNegative val="0"/>
          <c:cat>
            <c:strRef>
              <c:f>'M1. SD-GDP'!$J$6</c:f>
              <c:strCache>
                <c:ptCount val="1"/>
                <c:pt idx="0">
                  <c:v>2006-2013</c:v>
                </c:pt>
              </c:strCache>
            </c:strRef>
          </c:cat>
          <c:val>
            <c:numRef>
              <c:f>'M1. SD-GDP'!$J$23</c:f>
            </c:numRef>
          </c:val>
          <c:extLst>
            <c:ext xmlns:c16="http://schemas.microsoft.com/office/drawing/2014/chart" uri="{C3380CC4-5D6E-409C-BE32-E72D297353CC}">
              <c16:uniqueId val="{00000010-6FBE-4490-9B45-5720DDAB3E68}"/>
            </c:ext>
          </c:extLst>
        </c:ser>
        <c:ser>
          <c:idx val="17"/>
          <c:order val="17"/>
          <c:tx>
            <c:strRef>
              <c:f>'M1. SD-GDP'!$A$24</c:f>
              <c:strCache>
                <c:ptCount val="1"/>
                <c:pt idx="0">
                  <c:v>Mizoram</c:v>
                </c:pt>
              </c:strCache>
            </c:strRef>
          </c:tx>
          <c:spPr>
            <a:solidFill>
              <a:schemeClr val="accent6">
                <a:lumMod val="80000"/>
                <a:lumOff val="20000"/>
              </a:schemeClr>
            </a:solidFill>
            <a:ln>
              <a:noFill/>
            </a:ln>
            <a:effectLst/>
          </c:spPr>
          <c:invertIfNegative val="0"/>
          <c:cat>
            <c:strRef>
              <c:f>'M1. SD-GDP'!$J$6</c:f>
              <c:strCache>
                <c:ptCount val="1"/>
                <c:pt idx="0">
                  <c:v>2006-2013</c:v>
                </c:pt>
              </c:strCache>
            </c:strRef>
          </c:cat>
          <c:val>
            <c:numRef>
              <c:f>'M1. SD-GDP'!$J$24</c:f>
            </c:numRef>
          </c:val>
          <c:extLst>
            <c:ext xmlns:c16="http://schemas.microsoft.com/office/drawing/2014/chart" uri="{C3380CC4-5D6E-409C-BE32-E72D297353CC}">
              <c16:uniqueId val="{00000011-6FBE-4490-9B45-5720DDAB3E68}"/>
            </c:ext>
          </c:extLst>
        </c:ser>
        <c:ser>
          <c:idx val="18"/>
          <c:order val="18"/>
          <c:tx>
            <c:strRef>
              <c:f>'M1. SD-GDP'!$A$25</c:f>
              <c:strCache>
                <c:ptCount val="1"/>
                <c:pt idx="0">
                  <c:v>Nagaland</c:v>
                </c:pt>
              </c:strCache>
            </c:strRef>
          </c:tx>
          <c:spPr>
            <a:solidFill>
              <a:schemeClr val="accent1">
                <a:lumMod val="80000"/>
              </a:schemeClr>
            </a:solidFill>
            <a:ln>
              <a:noFill/>
            </a:ln>
            <a:effectLst/>
          </c:spPr>
          <c:invertIfNegative val="0"/>
          <c:cat>
            <c:strRef>
              <c:f>'M1. SD-GDP'!$J$6</c:f>
              <c:strCache>
                <c:ptCount val="1"/>
                <c:pt idx="0">
                  <c:v>2006-2013</c:v>
                </c:pt>
              </c:strCache>
            </c:strRef>
          </c:cat>
          <c:val>
            <c:numRef>
              <c:f>'M1. SD-GDP'!$J$25</c:f>
            </c:numRef>
          </c:val>
          <c:extLst>
            <c:ext xmlns:c16="http://schemas.microsoft.com/office/drawing/2014/chart" uri="{C3380CC4-5D6E-409C-BE32-E72D297353CC}">
              <c16:uniqueId val="{00000012-6FBE-4490-9B45-5720DDAB3E68}"/>
            </c:ext>
          </c:extLst>
        </c:ser>
        <c:ser>
          <c:idx val="19"/>
          <c:order val="19"/>
          <c:tx>
            <c:strRef>
              <c:f>'M1. SD-GDP'!$A$26</c:f>
              <c:strCache>
                <c:ptCount val="1"/>
                <c:pt idx="0">
                  <c:v>Odisha</c:v>
                </c:pt>
              </c:strCache>
            </c:strRef>
          </c:tx>
          <c:spPr>
            <a:solidFill>
              <a:schemeClr val="accent2">
                <a:lumMod val="80000"/>
              </a:schemeClr>
            </a:solidFill>
            <a:ln>
              <a:noFill/>
            </a:ln>
            <a:effectLst/>
          </c:spPr>
          <c:invertIfNegative val="0"/>
          <c:cat>
            <c:strRef>
              <c:f>'M1. SD-GDP'!$J$6</c:f>
              <c:strCache>
                <c:ptCount val="1"/>
                <c:pt idx="0">
                  <c:v>2006-2013</c:v>
                </c:pt>
              </c:strCache>
            </c:strRef>
          </c:cat>
          <c:val>
            <c:numRef>
              <c:f>'M1. SD-GDP'!$J$26</c:f>
            </c:numRef>
          </c:val>
          <c:extLst>
            <c:ext xmlns:c16="http://schemas.microsoft.com/office/drawing/2014/chart" uri="{C3380CC4-5D6E-409C-BE32-E72D297353CC}">
              <c16:uniqueId val="{00000013-6FBE-4490-9B45-5720DDAB3E68}"/>
            </c:ext>
          </c:extLst>
        </c:ser>
        <c:ser>
          <c:idx val="20"/>
          <c:order val="20"/>
          <c:tx>
            <c:strRef>
              <c:f>'M1. SD-GDP'!$A$27</c:f>
              <c:strCache>
                <c:ptCount val="1"/>
                <c:pt idx="0">
                  <c:v>Punjab</c:v>
                </c:pt>
              </c:strCache>
            </c:strRef>
          </c:tx>
          <c:spPr>
            <a:solidFill>
              <a:schemeClr val="accent3">
                <a:lumMod val="80000"/>
              </a:schemeClr>
            </a:solidFill>
            <a:ln>
              <a:noFill/>
            </a:ln>
            <a:effectLst/>
          </c:spPr>
          <c:invertIfNegative val="0"/>
          <c:cat>
            <c:strRef>
              <c:f>'M1. SD-GDP'!$J$6</c:f>
              <c:strCache>
                <c:ptCount val="1"/>
                <c:pt idx="0">
                  <c:v>2006-2013</c:v>
                </c:pt>
              </c:strCache>
            </c:strRef>
          </c:cat>
          <c:val>
            <c:numRef>
              <c:f>'M1. SD-GDP'!$J$27</c:f>
            </c:numRef>
          </c:val>
          <c:extLst>
            <c:ext xmlns:c16="http://schemas.microsoft.com/office/drawing/2014/chart" uri="{C3380CC4-5D6E-409C-BE32-E72D297353CC}">
              <c16:uniqueId val="{00000014-6FBE-4490-9B45-5720DDAB3E68}"/>
            </c:ext>
          </c:extLst>
        </c:ser>
        <c:ser>
          <c:idx val="21"/>
          <c:order val="21"/>
          <c:tx>
            <c:strRef>
              <c:f>'M1. SD-GDP'!$A$28</c:f>
              <c:strCache>
                <c:ptCount val="1"/>
                <c:pt idx="0">
                  <c:v>Rajasthan</c:v>
                </c:pt>
              </c:strCache>
            </c:strRef>
          </c:tx>
          <c:spPr>
            <a:solidFill>
              <a:schemeClr val="accent5"/>
            </a:solidFill>
            <a:ln>
              <a:solidFill>
                <a:schemeClr val="accent5"/>
              </a:solidFill>
            </a:ln>
            <a:effectLst/>
          </c:spPr>
          <c:invertIfNegative val="0"/>
          <c:cat>
            <c:strRef>
              <c:f>'M1. SD-GDP'!$J$6</c:f>
              <c:strCache>
                <c:ptCount val="1"/>
                <c:pt idx="0">
                  <c:v>2006-2013</c:v>
                </c:pt>
              </c:strCache>
            </c:strRef>
          </c:cat>
          <c:val>
            <c:numRef>
              <c:f>'M1. SD-GDP'!$J$28</c:f>
              <c:numCache>
                <c:formatCode>General</c:formatCode>
                <c:ptCount val="1"/>
                <c:pt idx="0">
                  <c:v>3.4876550373222015E-2</c:v>
                </c:pt>
              </c:numCache>
            </c:numRef>
          </c:val>
          <c:extLst>
            <c:ext xmlns:c16="http://schemas.microsoft.com/office/drawing/2014/chart" uri="{C3380CC4-5D6E-409C-BE32-E72D297353CC}">
              <c16:uniqueId val="{00000015-6FBE-4490-9B45-5720DDAB3E68}"/>
            </c:ext>
          </c:extLst>
        </c:ser>
        <c:dLbls>
          <c:showLegendKey val="0"/>
          <c:showVal val="0"/>
          <c:showCatName val="0"/>
          <c:showSerName val="0"/>
          <c:showPercent val="0"/>
          <c:showBubbleSize val="0"/>
        </c:dLbls>
        <c:gapWidth val="219"/>
        <c:overlap val="-27"/>
        <c:axId val="1631979696"/>
        <c:axId val="1631984416"/>
      </c:barChart>
      <c:catAx>
        <c:axId val="1631979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1984416"/>
        <c:crosses val="autoZero"/>
        <c:auto val="1"/>
        <c:lblAlgn val="ctr"/>
        <c:lblOffset val="100"/>
        <c:noMultiLvlLbl val="0"/>
      </c:catAx>
      <c:valAx>
        <c:axId val="16319844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Standard deviation</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197969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'M1. SD-GDP'!$A$42</c:f>
          <c:strCache>
            <c:ptCount val="1"/>
            <c:pt idx="0">
              <c:v>M1. Standard deviation of year-to-year GDP growth</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49641262732067E-2"/>
          <c:y val="0.12752985667712799"/>
          <c:w val="0.93888908473596799"/>
          <c:h val="0.76957150818590003"/>
        </c:manualLayout>
      </c:layout>
      <c:lineChart>
        <c:grouping val="standard"/>
        <c:varyColors val="0"/>
        <c:ser>
          <c:idx val="0"/>
          <c:order val="0"/>
          <c:tx>
            <c:strRef>
              <c:f>'M1. SD-GDP'!$A$44</c:f>
              <c:strCache>
                <c:ptCount val="1"/>
                <c:pt idx="0">
                  <c:v>Andhra Pradesh</c:v>
                </c:pt>
              </c:strCache>
              <c:extLst xmlns:c15="http://schemas.microsoft.com/office/drawing/2012/chart"/>
            </c:strRef>
          </c:tx>
          <c:spPr>
            <a:ln w="28575" cap="rnd">
              <a:solidFill>
                <a:schemeClr val="accent1"/>
              </a:solidFill>
              <a:round/>
            </a:ln>
            <a:effectLst/>
          </c:spPr>
          <c:marker>
            <c:symbol val="none"/>
          </c:marker>
          <c:cat>
            <c:strRef>
              <c:f>'M1. SD-GDP'!$E$43:$F$43</c:f>
              <c:strCache>
                <c:ptCount val="2"/>
                <c:pt idx="0">
                  <c:v>2007-08</c:v>
                </c:pt>
                <c:pt idx="1">
                  <c:v>2008-09</c:v>
                </c:pt>
              </c:strCache>
              <c:extLst xmlns:c15="http://schemas.microsoft.com/office/drawing/2012/chart"/>
            </c:strRef>
          </c:cat>
          <c:val>
            <c:numRef>
              <c:f>'M1. SD-GDP'!$E$44:$F$44</c:f>
              <c:numCache>
                <c:formatCode>General</c:formatCode>
                <c:ptCount val="2"/>
                <c:pt idx="0">
                  <c:v>4.2426406871192848</c:v>
                </c:pt>
                <c:pt idx="1">
                  <c:v>0.21213203435596412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7-1E7F-4F92-8493-50FAB882CD28}"/>
            </c:ext>
          </c:extLst>
        </c:ser>
        <c:ser>
          <c:idx val="2"/>
          <c:order val="2"/>
          <c:tx>
            <c:strRef>
              <c:f>'M1. SD-GDP'!$A$46</c:f>
              <c:strCache>
                <c:ptCount val="1"/>
                <c:pt idx="0">
                  <c:v>Assam</c:v>
                </c:pt>
              </c:strCache>
            </c:strRef>
          </c:tx>
          <c:spPr>
            <a:ln w="28575" cap="rnd">
              <a:solidFill>
                <a:schemeClr val="accent3"/>
              </a:solidFill>
              <a:round/>
            </a:ln>
            <a:effectLst/>
          </c:spPr>
          <c:marker>
            <c:symbol val="none"/>
          </c:marker>
          <c:cat>
            <c:strRef>
              <c:f>'M1. SD-GDP'!$E$43:$F$43</c:f>
              <c:strCache>
                <c:ptCount val="2"/>
                <c:pt idx="0">
                  <c:v>2007-08</c:v>
                </c:pt>
                <c:pt idx="1">
                  <c:v>2008-09</c:v>
                </c:pt>
              </c:strCache>
            </c:strRef>
          </c:cat>
          <c:val>
            <c:numRef>
              <c:f>'M1. SD-GDP'!$E$46:$F$46</c:f>
              <c:numCache>
                <c:formatCode>General</c:formatCode>
                <c:ptCount val="2"/>
                <c:pt idx="0">
                  <c:v>1.7677669529663689</c:v>
                </c:pt>
                <c:pt idx="1">
                  <c:v>0.70710678118654757</c:v>
                </c:pt>
              </c:numCache>
            </c:numRef>
          </c:val>
          <c:smooth val="0"/>
          <c:extLst>
            <c:ext xmlns:c16="http://schemas.microsoft.com/office/drawing/2014/chart" uri="{C3380CC4-5D6E-409C-BE32-E72D297353CC}">
              <c16:uniqueId val="{00000000-1E7F-4F92-8493-50FAB882CD28}"/>
            </c:ext>
          </c:extLst>
        </c:ser>
        <c:ser>
          <c:idx val="3"/>
          <c:order val="3"/>
          <c:tx>
            <c:strRef>
              <c:f>'M1. SD-GDP'!$A$47</c:f>
              <c:strCache>
                <c:ptCount val="1"/>
                <c:pt idx="0">
                  <c:v>Bihar</c:v>
                </c:pt>
              </c:strCache>
            </c:strRef>
          </c:tx>
          <c:spPr>
            <a:ln w="28575" cap="rnd">
              <a:solidFill>
                <a:schemeClr val="accent4"/>
              </a:solidFill>
              <a:round/>
            </a:ln>
            <a:effectLst/>
          </c:spPr>
          <c:marker>
            <c:symbol val="none"/>
          </c:marker>
          <c:cat>
            <c:strRef>
              <c:f>'M1. SD-GDP'!$E$43:$F$43</c:f>
              <c:strCache>
                <c:ptCount val="2"/>
                <c:pt idx="0">
                  <c:v>2007-08</c:v>
                </c:pt>
                <c:pt idx="1">
                  <c:v>2008-09</c:v>
                </c:pt>
              </c:strCache>
            </c:strRef>
          </c:cat>
          <c:val>
            <c:numRef>
              <c:f>'M1. SD-GDP'!$E$47:$F$47</c:f>
              <c:numCache>
                <c:formatCode>General</c:formatCode>
                <c:ptCount val="2"/>
                <c:pt idx="0">
                  <c:v>3.1819805153394594</c:v>
                </c:pt>
                <c:pt idx="1">
                  <c:v>2.3334523779156053</c:v>
                </c:pt>
              </c:numCache>
            </c:numRef>
          </c:val>
          <c:smooth val="0"/>
          <c:extLst>
            <c:ext xmlns:c16="http://schemas.microsoft.com/office/drawing/2014/chart" uri="{C3380CC4-5D6E-409C-BE32-E72D297353CC}">
              <c16:uniqueId val="{00000001-1E7F-4F92-8493-50FAB882CD28}"/>
            </c:ext>
          </c:extLst>
        </c:ser>
        <c:ser>
          <c:idx val="11"/>
          <c:order val="11"/>
          <c:tx>
            <c:strRef>
              <c:f>'M1. SD-GDP'!$A$55</c:f>
              <c:strCache>
                <c:ptCount val="1"/>
                <c:pt idx="0">
                  <c:v>Kerala</c:v>
                </c:pt>
              </c:strCache>
            </c:strRef>
          </c:tx>
          <c:spPr>
            <a:ln w="28575" cap="rnd">
              <a:solidFill>
                <a:schemeClr val="accent6">
                  <a:lumMod val="60000"/>
                </a:schemeClr>
              </a:solidFill>
              <a:round/>
            </a:ln>
            <a:effectLst/>
          </c:spPr>
          <c:marker>
            <c:symbol val="none"/>
          </c:marker>
          <c:cat>
            <c:strRef>
              <c:f>'M1. SD-GDP'!$E$43:$F$43</c:f>
              <c:strCache>
                <c:ptCount val="2"/>
                <c:pt idx="0">
                  <c:v>2007-08</c:v>
                </c:pt>
                <c:pt idx="1">
                  <c:v>2008-09</c:v>
                </c:pt>
              </c:strCache>
            </c:strRef>
          </c:cat>
          <c:val>
            <c:numRef>
              <c:f>'M1. SD-GDP'!$E$55:$F$55</c:f>
              <c:numCache>
                <c:formatCode>General</c:formatCode>
                <c:ptCount val="2"/>
                <c:pt idx="0">
                  <c:v>1.555634918610405</c:v>
                </c:pt>
                <c:pt idx="1">
                  <c:v>2.2627416997969498</c:v>
                </c:pt>
              </c:numCache>
            </c:numRef>
          </c:val>
          <c:smooth val="0"/>
          <c:extLst>
            <c:ext xmlns:c16="http://schemas.microsoft.com/office/drawing/2014/chart" uri="{C3380CC4-5D6E-409C-BE32-E72D297353CC}">
              <c16:uniqueId val="{00000002-1E7F-4F92-8493-50FAB882CD28}"/>
            </c:ext>
          </c:extLst>
        </c:ser>
        <c:ser>
          <c:idx val="21"/>
          <c:order val="21"/>
          <c:tx>
            <c:strRef>
              <c:f>'M1. SD-GDP'!$A$65</c:f>
              <c:strCache>
                <c:ptCount val="1"/>
                <c:pt idx="0">
                  <c:v>Rajasthan</c:v>
                </c:pt>
              </c:strCache>
              <c:extLst xmlns:c15="http://schemas.microsoft.com/office/drawing/2012/chart"/>
            </c:strRef>
          </c:tx>
          <c:spPr>
            <a:ln w="28575" cap="rnd">
              <a:solidFill>
                <a:schemeClr val="accent4">
                  <a:lumMod val="80000"/>
                </a:schemeClr>
              </a:solidFill>
              <a:round/>
            </a:ln>
            <a:effectLst/>
          </c:spPr>
          <c:marker>
            <c:symbol val="none"/>
          </c:marker>
          <c:cat>
            <c:strRef>
              <c:f>'M1. SD-GDP'!$E$43:$F$43</c:f>
              <c:strCache>
                <c:ptCount val="2"/>
                <c:pt idx="0">
                  <c:v>2007-08</c:v>
                </c:pt>
                <c:pt idx="1">
                  <c:v>2008-09</c:v>
                </c:pt>
              </c:strCache>
              <c:extLst xmlns:c15="http://schemas.microsoft.com/office/drawing/2012/chart"/>
            </c:strRef>
          </c:cat>
          <c:val>
            <c:numRef>
              <c:f>'M1. SD-GDP'!$E$65:$F$65</c:f>
              <c:numCache>
                <c:formatCode>General</c:formatCode>
                <c:ptCount val="2"/>
                <c:pt idx="0">
                  <c:v>1.9798989873223336</c:v>
                </c:pt>
                <c:pt idx="1">
                  <c:v>2.1920310216782966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8-1E7F-4F92-8493-50FAB882CD28}"/>
            </c:ext>
          </c:extLst>
        </c:ser>
        <c:dLbls>
          <c:showLegendKey val="0"/>
          <c:showVal val="0"/>
          <c:showCatName val="0"/>
          <c:showSerName val="0"/>
          <c:showPercent val="0"/>
          <c:showBubbleSize val="0"/>
        </c:dLbls>
        <c:smooth val="0"/>
        <c:axId val="1635543296"/>
        <c:axId val="1635547984"/>
        <c:extLst>
          <c:ext xmlns:c15="http://schemas.microsoft.com/office/drawing/2012/chart" uri="{02D57815-91ED-43cb-92C2-25804820EDAC}">
            <c15:filteredLineSeries>
              <c15:ser>
                <c:idx val="1"/>
                <c:order val="1"/>
                <c:tx>
                  <c:strRef>
                    <c:extLst>
                      <c:ext uri="{02D57815-91ED-43cb-92C2-25804820EDAC}">
                        <c15:formulaRef>
                          <c15:sqref>'M1. SD-GDP'!$A$45</c15:sqref>
                        </c15:formulaRef>
                      </c:ext>
                    </c:extLst>
                    <c:strCache>
                      <c:ptCount val="1"/>
                      <c:pt idx="0">
                        <c:v>Arunachal Pradesh</c:v>
                      </c:pt>
                    </c:strCache>
                  </c:strRef>
                </c:tx>
                <c:spPr>
                  <a:ln w="28575" cap="rnd">
                    <a:solidFill>
                      <a:schemeClr val="accent2"/>
                    </a:solidFill>
                    <a:round/>
                  </a:ln>
                  <a:effectLst/>
                </c:spPr>
                <c:marker>
                  <c:symbol val="none"/>
                </c:marker>
                <c:cat>
                  <c:strRef>
                    <c:extLst>
                      <c:ext uri="{02D57815-91ED-43cb-92C2-25804820EDAC}">
                        <c15:formulaRef>
                          <c15:sqref>'M1. SD-GDP'!$E$43:$F$43</c15:sqref>
                        </c15:formulaRef>
                      </c:ext>
                    </c:extLst>
                    <c:strCache>
                      <c:ptCount val="2"/>
                      <c:pt idx="0">
                        <c:v>2007-08</c:v>
                      </c:pt>
                      <c:pt idx="1">
                        <c:v>2008-09</c:v>
                      </c:pt>
                    </c:strCache>
                  </c:strRef>
                </c:cat>
                <c:val>
                  <c:numRef>
                    <c:extLst>
                      <c:ext uri="{02D57815-91ED-43cb-92C2-25804820EDAC}">
                        <c15:formulaRef>
                          <c15:sqref>'M1. SD-GDP'!$E$45:$F$45</c15:sqref>
                        </c15:formulaRef>
                      </c:ext>
                    </c:extLst>
                    <c:numCache>
                      <c:formatCode>General</c:formatCode>
                      <c:ptCount val="2"/>
                      <c:pt idx="0">
                        <c:v>3.6062445840513919</c:v>
                      </c:pt>
                      <c:pt idx="1">
                        <c:v>8.626702730475877</c:v>
                      </c:pt>
                    </c:numCache>
                  </c:numRef>
                </c:val>
                <c:smooth val="0"/>
                <c:extLst>
                  <c:ext xmlns:c16="http://schemas.microsoft.com/office/drawing/2014/chart" uri="{C3380CC4-5D6E-409C-BE32-E72D297353CC}">
                    <c16:uniqueId val="{00000008-1E7F-4F92-8493-50FAB882CD2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'M1. SD-GDP'!$A$48</c15:sqref>
                        </c15:formulaRef>
                      </c:ext>
                    </c:extLst>
                    <c:strCache>
                      <c:ptCount val="1"/>
                      <c:pt idx="0">
                        <c:v>Jharkhand</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'M1. SD-GDP'!$E$43:$F$43</c15:sqref>
                        </c15:formulaRef>
                      </c:ext>
                    </c:extLst>
                    <c:strCache>
                      <c:ptCount val="2"/>
                      <c:pt idx="0">
                        <c:v>2007-08</c:v>
                      </c:pt>
                      <c:pt idx="1">
                        <c:v>2008-09</c:v>
                      </c:pt>
                    </c:strCache>
                  </c:strRef>
                </c:cat>
                <c:val>
                  <c:numRef>
                    <c:extLst xmlns:c15="http://schemas.microsoft.com/office/drawing/2012/chart">
                      <c:ext xmlns:c15="http://schemas.microsoft.com/office/drawing/2012/chart" uri="{02D57815-91ED-43cb-92C2-25804820EDAC}">
                        <c15:formulaRef>
                          <c15:sqref>'M1. SD-GDP'!$E$48:$F$48</c15:sqref>
                        </c15:formulaRef>
                      </c:ext>
                    </c:extLst>
                    <c:numCache>
                      <c:formatCode>General</c:formatCode>
                      <c:ptCount val="2"/>
                      <c:pt idx="0">
                        <c:v>12.091525958289964</c:v>
                      </c:pt>
                      <c:pt idx="1">
                        <c:v>1.0606601717798212</c:v>
                      </c:pt>
                    </c:numCache>
                  </c:numRef>
                </c:val>
                <c:smooth val="0"/>
                <c:extLst xmlns:c15="http://schemas.microsoft.com/office/drawing/2012/chart">
                  <c:ext xmlns:c16="http://schemas.microsoft.com/office/drawing/2014/chart" uri="{C3380CC4-5D6E-409C-BE32-E72D297353CC}">
                    <c16:uniqueId val="{00000009-1E7F-4F92-8493-50FAB882CD2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'M1. SD-GDP'!$A$49</c15:sqref>
                        </c15:formulaRef>
                      </c:ext>
                    </c:extLst>
                    <c:strCache>
                      <c:ptCount val="1"/>
                      <c:pt idx="0">
                        <c:v>Goa</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'M1. SD-GDP'!$E$43:$F$43</c15:sqref>
                        </c15:formulaRef>
                      </c:ext>
                    </c:extLst>
                    <c:strCache>
                      <c:ptCount val="2"/>
                      <c:pt idx="0">
                        <c:v>2007-08</c:v>
                      </c:pt>
                      <c:pt idx="1">
                        <c:v>2008-09</c:v>
                      </c:pt>
                    </c:strCache>
                  </c:strRef>
                </c:cat>
                <c:val>
                  <c:numRef>
                    <c:extLst xmlns:c15="http://schemas.microsoft.com/office/drawing/2012/chart">
                      <c:ext xmlns:c15="http://schemas.microsoft.com/office/drawing/2012/chart" uri="{02D57815-91ED-43cb-92C2-25804820EDAC}">
                        <c15:formulaRef>
                          <c15:sqref>'M1. SD-GDP'!$E$49:$F$49</c15:sqref>
                        </c15:formulaRef>
                      </c:ext>
                    </c:extLst>
                    <c:numCache>
                      <c:formatCode>General</c:formatCode>
                      <c:ptCount val="2"/>
                      <c:pt idx="0">
                        <c:v>2.8284271247461903</c:v>
                      </c:pt>
                      <c:pt idx="1">
                        <c:v>2.6870057685088802</c:v>
                      </c:pt>
                    </c:numCache>
                  </c:numRef>
                </c:val>
                <c:smooth val="0"/>
                <c:extLst xmlns:c15="http://schemas.microsoft.com/office/drawing/2012/chart">
                  <c:ext xmlns:c16="http://schemas.microsoft.com/office/drawing/2014/chart" uri="{C3380CC4-5D6E-409C-BE32-E72D297353CC}">
                    <c16:uniqueId val="{0000000A-1E7F-4F92-8493-50FAB882CD2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'M1. SD-GDP'!$A$50</c15:sqref>
                        </c15:formulaRef>
                      </c:ext>
                    </c:extLst>
                    <c:strCache>
                      <c:ptCount val="1"/>
                      <c:pt idx="0">
                        <c:v>Gujarat</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'M1. SD-GDP'!$E$43:$F$43</c15:sqref>
                        </c15:formulaRef>
                      </c:ext>
                    </c:extLst>
                    <c:strCache>
                      <c:ptCount val="2"/>
                      <c:pt idx="0">
                        <c:v>2007-08</c:v>
                      </c:pt>
                      <c:pt idx="1">
                        <c:v>2008-09</c:v>
                      </c:pt>
                    </c:strCache>
                  </c:strRef>
                </c:cat>
                <c:val>
                  <c:numRef>
                    <c:extLst xmlns:c15="http://schemas.microsoft.com/office/drawing/2012/chart">
                      <c:ext xmlns:c15="http://schemas.microsoft.com/office/drawing/2012/chart" uri="{02D57815-91ED-43cb-92C2-25804820EDAC}">
                        <c15:formulaRef>
                          <c15:sqref>'M1. SD-GDP'!$E$50:$F$50</c15:sqref>
                        </c15:formulaRef>
                      </c:ext>
                    </c:extLst>
                    <c:numCache>
                      <c:formatCode>General</c:formatCode>
                      <c:ptCount val="2"/>
                      <c:pt idx="0">
                        <c:v>3.2526911934581184</c:v>
                      </c:pt>
                      <c:pt idx="1">
                        <c:v>2.6162950903902256</c:v>
                      </c:pt>
                    </c:numCache>
                  </c:numRef>
                </c:val>
                <c:smooth val="0"/>
                <c:extLst xmlns:c15="http://schemas.microsoft.com/office/drawing/2012/chart">
                  <c:ext xmlns:c16="http://schemas.microsoft.com/office/drawing/2014/chart" uri="{C3380CC4-5D6E-409C-BE32-E72D297353CC}">
                    <c16:uniqueId val="{0000000B-1E7F-4F92-8493-50FAB882CD2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'M1. SD-GDP'!$A$51</c15:sqref>
                        </c15:formulaRef>
                      </c:ext>
                    </c:extLst>
                    <c:strCache>
                      <c:ptCount val="1"/>
                      <c:pt idx="0">
                        <c:v>Haryana</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'M1. SD-GDP'!$E$43:$F$43</c15:sqref>
                        </c15:formulaRef>
                      </c:ext>
                    </c:extLst>
                    <c:strCache>
                      <c:ptCount val="2"/>
                      <c:pt idx="0">
                        <c:v>2007-08</c:v>
                      </c:pt>
                      <c:pt idx="1">
                        <c:v>2008-09</c:v>
                      </c:pt>
                    </c:strCache>
                  </c:strRef>
                </c:cat>
                <c:val>
                  <c:numRef>
                    <c:extLst xmlns:c15="http://schemas.microsoft.com/office/drawing/2012/chart">
                      <c:ext xmlns:c15="http://schemas.microsoft.com/office/drawing/2012/chart" uri="{02D57815-91ED-43cb-92C2-25804820EDAC}">
                        <c15:formulaRef>
                          <c15:sqref>'M1. SD-GDP'!$E$51:$F$51</c15:sqref>
                        </c15:formulaRef>
                      </c:ext>
                    </c:extLst>
                    <c:numCache>
                      <c:formatCode>General</c:formatCode>
                      <c:ptCount val="2"/>
                      <c:pt idx="0">
                        <c:v>7.0710678118654502E-2</c:v>
                      </c:pt>
                      <c:pt idx="1">
                        <c:v>0.56568542494923724</c:v>
                      </c:pt>
                    </c:numCache>
                  </c:numRef>
                </c:val>
                <c:smooth val="0"/>
                <c:extLst xmlns:c15="http://schemas.microsoft.com/office/drawing/2012/chart">
                  <c:ext xmlns:c16="http://schemas.microsoft.com/office/drawing/2014/chart" uri="{C3380CC4-5D6E-409C-BE32-E72D297353CC}">
                    <c16:uniqueId val="{0000000C-1E7F-4F92-8493-50FAB882CD2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'M1. SD-GDP'!$A$52</c15:sqref>
                        </c15:formulaRef>
                      </c:ext>
                    </c:extLst>
                    <c:strCache>
                      <c:ptCount val="1"/>
                      <c:pt idx="0">
                        <c:v>Himachal Pradesh</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'M1. SD-GDP'!$E$43:$F$43</c15:sqref>
                        </c15:formulaRef>
                      </c:ext>
                    </c:extLst>
                    <c:strCache>
                      <c:ptCount val="2"/>
                      <c:pt idx="0">
                        <c:v>2007-08</c:v>
                      </c:pt>
                      <c:pt idx="1">
                        <c:v>2008-09</c:v>
                      </c:pt>
                    </c:strCache>
                  </c:strRef>
                </c:cat>
                <c:val>
                  <c:numRef>
                    <c:extLst xmlns:c15="http://schemas.microsoft.com/office/drawing/2012/chart">
                      <c:ext xmlns:c15="http://schemas.microsoft.com/office/drawing/2012/chart" uri="{02D57815-91ED-43cb-92C2-25804820EDAC}">
                        <c15:formulaRef>
                          <c15:sqref>'M1. SD-GDP'!$E$52:$F$52</c15:sqref>
                        </c15:formulaRef>
                      </c:ext>
                    </c:extLst>
                    <c:numCache>
                      <c:formatCode>General</c:formatCode>
                      <c:ptCount val="2"/>
                      <c:pt idx="0">
                        <c:v>1.6263455967290603</c:v>
                      </c:pt>
                      <c:pt idx="1">
                        <c:v>1.1313708498984749</c:v>
                      </c:pt>
                    </c:numCache>
                  </c:numRef>
                </c:val>
                <c:smooth val="0"/>
                <c:extLst xmlns:c15="http://schemas.microsoft.com/office/drawing/2012/chart">
                  <c:ext xmlns:c16="http://schemas.microsoft.com/office/drawing/2014/chart" uri="{C3380CC4-5D6E-409C-BE32-E72D297353CC}">
                    <c16:uniqueId val="{0000000D-1E7F-4F92-8493-50FAB882CD2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'M1. SD-GDP'!$A$53</c15:sqref>
                        </c15:formulaRef>
                      </c:ext>
                    </c:extLst>
                    <c:strCache>
                      <c:ptCount val="1"/>
                      <c:pt idx="0">
                        <c:v>Jammu and Kashmir</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'M1. SD-GDP'!$E$43:$F$43</c15:sqref>
                        </c15:formulaRef>
                      </c:ext>
                    </c:extLst>
                    <c:strCache>
                      <c:ptCount val="2"/>
                      <c:pt idx="0">
                        <c:v>2007-08</c:v>
                      </c:pt>
                      <c:pt idx="1">
                        <c:v>2008-09</c:v>
                      </c:pt>
                    </c:strCache>
                  </c:strRef>
                </c:cat>
                <c:val>
                  <c:numRef>
                    <c:extLst xmlns:c15="http://schemas.microsoft.com/office/drawing/2012/chart">
                      <c:ext xmlns:c15="http://schemas.microsoft.com/office/drawing/2012/chart" uri="{02D57815-91ED-43cb-92C2-25804820EDAC}">
                        <c15:formulaRef>
                          <c15:sqref>'M1. SD-GDP'!$E$53:$F$53</c15:sqref>
                        </c15:formulaRef>
                      </c:ext>
                    </c:extLst>
                    <c:numCache>
                      <c:formatCode>General</c:formatCode>
                      <c:ptCount val="2"/>
                      <c:pt idx="0">
                        <c:v>0.14142135623730964</c:v>
                      </c:pt>
                      <c:pt idx="1">
                        <c:v>0.28284271247461928</c:v>
                      </c:pt>
                    </c:numCache>
                  </c:numRef>
                </c:val>
                <c:smooth val="0"/>
                <c:extLst xmlns:c15="http://schemas.microsoft.com/office/drawing/2012/chart">
                  <c:ext xmlns:c16="http://schemas.microsoft.com/office/drawing/2014/chart" uri="{C3380CC4-5D6E-409C-BE32-E72D297353CC}">
                    <c16:uniqueId val="{0000000E-1E7F-4F92-8493-50FAB882CD2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'M1. SD-GDP'!$A$54</c15:sqref>
                        </c15:formulaRef>
                      </c:ext>
                    </c:extLst>
                    <c:strCache>
                      <c:ptCount val="1"/>
                      <c:pt idx="0">
                        <c:v>Karnataka</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'M1. SD-GDP'!$E$43:$F$43</c15:sqref>
                        </c15:formulaRef>
                      </c:ext>
                    </c:extLst>
                    <c:strCache>
                      <c:ptCount val="2"/>
                      <c:pt idx="0">
                        <c:v>2007-08</c:v>
                      </c:pt>
                      <c:pt idx="1">
                        <c:v>2008-09</c:v>
                      </c:pt>
                    </c:strCache>
                  </c:strRef>
                </c:cat>
                <c:val>
                  <c:numRef>
                    <c:extLst xmlns:c15="http://schemas.microsoft.com/office/drawing/2012/chart">
                      <c:ext xmlns:c15="http://schemas.microsoft.com/office/drawing/2012/chart" uri="{02D57815-91ED-43cb-92C2-25804820EDAC}">
                        <c15:formulaRef>
                          <c15:sqref>'M1. SD-GDP'!$E$54:$F$54</c15:sqref>
                        </c15:formulaRef>
                      </c:ext>
                    </c:extLst>
                    <c:numCache>
                      <c:formatCode>General</c:formatCode>
                      <c:ptCount val="2"/>
                      <c:pt idx="0">
                        <c:v>6.9296464556281654</c:v>
                      </c:pt>
                      <c:pt idx="1">
                        <c:v>1.2727922061357853</c:v>
                      </c:pt>
                    </c:numCache>
                  </c:numRef>
                </c:val>
                <c:smooth val="0"/>
                <c:extLst xmlns:c15="http://schemas.microsoft.com/office/drawing/2012/chart">
                  <c:ext xmlns:c16="http://schemas.microsoft.com/office/drawing/2014/chart" uri="{C3380CC4-5D6E-409C-BE32-E72D297353CC}">
                    <c16:uniqueId val="{0000000F-1E7F-4F92-8493-50FAB882CD2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'M1. SD-GDP'!$A$56</c15:sqref>
                        </c15:formulaRef>
                      </c:ext>
                    </c:extLst>
                    <c:strCache>
                      <c:ptCount val="1"/>
                      <c:pt idx="0">
                        <c:v>Madhya Pradesh</c:v>
                      </c:pt>
                    </c:strCache>
                  </c:strRef>
                </c:tx>
                <c:spPr>
                  <a:ln w="28575" cap="rnd">
                    <a:solidFill>
                      <a:schemeClr val="accent1">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'M1. SD-GDP'!$E$43:$F$43</c15:sqref>
                        </c15:formulaRef>
                      </c:ext>
                    </c:extLst>
                    <c:strCache>
                      <c:ptCount val="2"/>
                      <c:pt idx="0">
                        <c:v>2007-08</c:v>
                      </c:pt>
                      <c:pt idx="1">
                        <c:v>2008-09</c:v>
                      </c:pt>
                    </c:strCache>
                  </c:strRef>
                </c:cat>
                <c:val>
                  <c:numRef>
                    <c:extLst xmlns:c15="http://schemas.microsoft.com/office/drawing/2012/chart">
                      <c:ext xmlns:c15="http://schemas.microsoft.com/office/drawing/2012/chart" uri="{02D57815-91ED-43cb-92C2-25804820EDAC}">
                        <c15:formulaRef>
                          <c15:sqref>'M1. SD-GDP'!$E$56:$F$56</c15:sqref>
                        </c15:formulaRef>
                      </c:ext>
                    </c:extLst>
                    <c:numCache>
                      <c:formatCode>General</c:formatCode>
                      <c:ptCount val="2"/>
                      <c:pt idx="0">
                        <c:v>1.8384776310850224</c:v>
                      </c:pt>
                      <c:pt idx="1">
                        <c:v>0.63639610306789296</c:v>
                      </c:pt>
                    </c:numCache>
                  </c:numRef>
                </c:val>
                <c:smooth val="0"/>
                <c:extLst xmlns:c15="http://schemas.microsoft.com/office/drawing/2012/chart">
                  <c:ext xmlns:c16="http://schemas.microsoft.com/office/drawing/2014/chart" uri="{C3380CC4-5D6E-409C-BE32-E72D297353CC}">
                    <c16:uniqueId val="{00000003-1E7F-4F92-8493-50FAB882CD2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'M1. SD-GDP'!$A$57</c15:sqref>
                        </c15:formulaRef>
                      </c:ext>
                    </c:extLst>
                    <c:strCache>
                      <c:ptCount val="1"/>
                      <c:pt idx="0">
                        <c:v>Chandiargh</c:v>
                      </c:pt>
                    </c:strCache>
                  </c:strRef>
                </c:tx>
                <c:spPr>
                  <a:ln w="28575" cap="rnd">
                    <a:solidFill>
                      <a:schemeClr val="accent2">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'M1. SD-GDP'!$E$43:$F$43</c15:sqref>
                        </c15:formulaRef>
                      </c:ext>
                    </c:extLst>
                    <c:strCache>
                      <c:ptCount val="2"/>
                      <c:pt idx="0">
                        <c:v>2007-08</c:v>
                      </c:pt>
                      <c:pt idx="1">
                        <c:v>2008-09</c:v>
                      </c:pt>
                    </c:strCache>
                  </c:strRef>
                </c:cat>
                <c:val>
                  <c:numRef>
                    <c:extLst xmlns:c15="http://schemas.microsoft.com/office/drawing/2012/chart">
                      <c:ext xmlns:c15="http://schemas.microsoft.com/office/drawing/2012/chart" uri="{02D57815-91ED-43cb-92C2-25804820EDAC}">
                        <c15:formulaRef>
                          <c15:sqref>'M1. SD-GDP'!$E$57:$F$57</c15:sqref>
                        </c15:formulaRef>
                      </c:ext>
                    </c:extLst>
                    <c:numCache>
                      <c:formatCode>General</c:formatCode>
                      <c:ptCount val="2"/>
                      <c:pt idx="0">
                        <c:v>2.8991378028648449</c:v>
                      </c:pt>
                      <c:pt idx="1">
                        <c:v>1.6970562748477138</c:v>
                      </c:pt>
                    </c:numCache>
                  </c:numRef>
                </c:val>
                <c:smooth val="0"/>
                <c:extLst xmlns:c15="http://schemas.microsoft.com/office/drawing/2012/chart">
                  <c:ext xmlns:c16="http://schemas.microsoft.com/office/drawing/2014/chart" uri="{C3380CC4-5D6E-409C-BE32-E72D297353CC}">
                    <c16:uniqueId val="{00000010-1E7F-4F92-8493-50FAB882CD2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'M1. SD-GDP'!$A$58</c15:sqref>
                        </c15:formulaRef>
                      </c:ext>
                    </c:extLst>
                    <c:strCache>
                      <c:ptCount val="1"/>
                      <c:pt idx="0">
                        <c:v>Maharashtra</c:v>
                      </c:pt>
                    </c:strCache>
                  </c:strRef>
                </c:tx>
                <c:spPr>
                  <a:ln w="28575" cap="rnd">
                    <a:solidFill>
                      <a:schemeClr val="accent3">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'M1. SD-GDP'!$E$43:$F$43</c15:sqref>
                        </c15:formulaRef>
                      </c:ext>
                    </c:extLst>
                    <c:strCache>
                      <c:ptCount val="2"/>
                      <c:pt idx="0">
                        <c:v>2007-08</c:v>
                      </c:pt>
                      <c:pt idx="1">
                        <c:v>2008-09</c:v>
                      </c:pt>
                    </c:strCache>
                  </c:strRef>
                </c:cat>
                <c:val>
                  <c:numRef>
                    <c:extLst xmlns:c15="http://schemas.microsoft.com/office/drawing/2012/chart">
                      <c:ext xmlns:c15="http://schemas.microsoft.com/office/drawing/2012/chart" uri="{02D57815-91ED-43cb-92C2-25804820EDAC}">
                        <c15:formulaRef>
                          <c15:sqref>'M1. SD-GDP'!$E$58:$F$58</c15:sqref>
                        </c15:formulaRef>
                      </c:ext>
                    </c:extLst>
                    <c:numCache>
                      <c:formatCode>General</c:formatCode>
                      <c:ptCount val="2"/>
                      <c:pt idx="0">
                        <c:v>2.3334523779156084</c:v>
                      </c:pt>
                      <c:pt idx="1">
                        <c:v>0.6363961030678924</c:v>
                      </c:pt>
                    </c:numCache>
                  </c:numRef>
                </c:val>
                <c:smooth val="0"/>
                <c:extLst xmlns:c15="http://schemas.microsoft.com/office/drawing/2012/chart">
                  <c:ext xmlns:c16="http://schemas.microsoft.com/office/drawing/2014/chart" uri="{C3380CC4-5D6E-409C-BE32-E72D297353CC}">
                    <c16:uniqueId val="{00000011-1E7F-4F92-8493-50FAB882CD2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'M1. SD-GDP'!$A$59</c15:sqref>
                        </c15:formulaRef>
                      </c:ext>
                    </c:extLst>
                    <c:strCache>
                      <c:ptCount val="1"/>
                      <c:pt idx="0">
                        <c:v>Manipur</c:v>
                      </c:pt>
                    </c:strCache>
                  </c:strRef>
                </c:tx>
                <c:spPr>
                  <a:ln w="28575" cap="rnd">
                    <a:solidFill>
                      <a:schemeClr val="accent4">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'M1. SD-GDP'!$E$43:$F$43</c15:sqref>
                        </c15:formulaRef>
                      </c:ext>
                    </c:extLst>
                    <c:strCache>
                      <c:ptCount val="2"/>
                      <c:pt idx="0">
                        <c:v>2007-08</c:v>
                      </c:pt>
                      <c:pt idx="1">
                        <c:v>2008-09</c:v>
                      </c:pt>
                    </c:strCache>
                  </c:strRef>
                </c:cat>
                <c:val>
                  <c:numRef>
                    <c:extLst xmlns:c15="http://schemas.microsoft.com/office/drawing/2012/chart">
                      <c:ext xmlns:c15="http://schemas.microsoft.com/office/drawing/2012/chart" uri="{02D57815-91ED-43cb-92C2-25804820EDAC}">
                        <c15:formulaRef>
                          <c15:sqref>'M1. SD-GDP'!$E$59:$F$59</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12-1E7F-4F92-8493-50FAB882CD2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'M1. SD-GDP'!$A$60</c15:sqref>
                        </c15:formulaRef>
                      </c:ext>
                    </c:extLst>
                    <c:strCache>
                      <c:ptCount val="1"/>
                      <c:pt idx="0">
                        <c:v>Meghalaya</c:v>
                      </c:pt>
                    </c:strCache>
                  </c:strRef>
                </c:tx>
                <c:spPr>
                  <a:ln w="28575" cap="rnd">
                    <a:solidFill>
                      <a:schemeClr val="accent5">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'M1. SD-GDP'!$E$43:$F$43</c15:sqref>
                        </c15:formulaRef>
                      </c:ext>
                    </c:extLst>
                    <c:strCache>
                      <c:ptCount val="2"/>
                      <c:pt idx="0">
                        <c:v>2007-08</c:v>
                      </c:pt>
                      <c:pt idx="1">
                        <c:v>2008-09</c:v>
                      </c:pt>
                    </c:strCache>
                  </c:strRef>
                </c:cat>
                <c:val>
                  <c:numRef>
                    <c:extLst xmlns:c15="http://schemas.microsoft.com/office/drawing/2012/chart">
                      <c:ext xmlns:c15="http://schemas.microsoft.com/office/drawing/2012/chart" uri="{02D57815-91ED-43cb-92C2-25804820EDAC}">
                        <c15:formulaRef>
                          <c15:sqref>'M1. SD-GDP'!$E$60:$F$60</c15:sqref>
                        </c15:formulaRef>
                      </c:ext>
                    </c:extLst>
                    <c:numCache>
                      <c:formatCode>General</c:formatCode>
                      <c:ptCount val="2"/>
                      <c:pt idx="0">
                        <c:v>1.1313708498984749</c:v>
                      </c:pt>
                      <c:pt idx="1">
                        <c:v>2.1920310216782974</c:v>
                      </c:pt>
                    </c:numCache>
                  </c:numRef>
                </c:val>
                <c:smooth val="0"/>
                <c:extLst xmlns:c15="http://schemas.microsoft.com/office/drawing/2012/chart">
                  <c:ext xmlns:c16="http://schemas.microsoft.com/office/drawing/2014/chart" uri="{C3380CC4-5D6E-409C-BE32-E72D297353CC}">
                    <c16:uniqueId val="{00000013-1E7F-4F92-8493-50FAB882CD2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'M1. SD-GDP'!$A$61</c15:sqref>
                        </c15:formulaRef>
                      </c:ext>
                    </c:extLst>
                    <c:strCache>
                      <c:ptCount val="1"/>
                      <c:pt idx="0">
                        <c:v>Mizoram</c:v>
                      </c:pt>
                    </c:strCache>
                  </c:strRef>
                </c:tx>
                <c:spPr>
                  <a:ln w="28575" cap="rnd">
                    <a:solidFill>
                      <a:schemeClr val="accent6">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'M1. SD-GDP'!$E$43:$F$43</c15:sqref>
                        </c15:formulaRef>
                      </c:ext>
                    </c:extLst>
                    <c:strCache>
                      <c:ptCount val="2"/>
                      <c:pt idx="0">
                        <c:v>2007-08</c:v>
                      </c:pt>
                      <c:pt idx="1">
                        <c:v>2008-09</c:v>
                      </c:pt>
                    </c:strCache>
                  </c:strRef>
                </c:cat>
                <c:val>
                  <c:numRef>
                    <c:extLst xmlns:c15="http://schemas.microsoft.com/office/drawing/2012/chart">
                      <c:ext xmlns:c15="http://schemas.microsoft.com/office/drawing/2012/chart" uri="{02D57815-91ED-43cb-92C2-25804820EDAC}">
                        <c15:formulaRef>
                          <c15:sqref>'M1. SD-GDP'!$E$61:$F$61</c15:sqref>
                        </c15:formulaRef>
                      </c:ext>
                    </c:extLst>
                    <c:numCache>
                      <c:formatCode>General</c:formatCode>
                      <c:ptCount val="2"/>
                      <c:pt idx="0">
                        <c:v>2.2627416997969405</c:v>
                      </c:pt>
                      <c:pt idx="1">
                        <c:v>0</c:v>
                      </c:pt>
                    </c:numCache>
                  </c:numRef>
                </c:val>
                <c:smooth val="0"/>
                <c:extLst xmlns:c15="http://schemas.microsoft.com/office/drawing/2012/chart">
                  <c:ext xmlns:c16="http://schemas.microsoft.com/office/drawing/2014/chart" uri="{C3380CC4-5D6E-409C-BE32-E72D297353CC}">
                    <c16:uniqueId val="{00000014-1E7F-4F92-8493-50FAB882CD2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'M1. SD-GDP'!$A$62</c15:sqref>
                        </c15:formulaRef>
                      </c:ext>
                    </c:extLst>
                    <c:strCache>
                      <c:ptCount val="1"/>
                      <c:pt idx="0">
                        <c:v>Nagaland</c:v>
                      </c:pt>
                    </c:strCache>
                  </c:strRef>
                </c:tx>
                <c:spPr>
                  <a:ln w="28575" cap="rnd">
                    <a:solidFill>
                      <a:schemeClr val="accent1">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'M1. SD-GDP'!$E$43:$F$43</c15:sqref>
                        </c15:formulaRef>
                      </c:ext>
                    </c:extLst>
                    <c:strCache>
                      <c:ptCount val="2"/>
                      <c:pt idx="0">
                        <c:v>2007-08</c:v>
                      </c:pt>
                      <c:pt idx="1">
                        <c:v>2008-09</c:v>
                      </c:pt>
                    </c:strCache>
                  </c:strRef>
                </c:cat>
                <c:val>
                  <c:numRef>
                    <c:extLst xmlns:c15="http://schemas.microsoft.com/office/drawing/2012/chart">
                      <c:ext xmlns:c15="http://schemas.microsoft.com/office/drawing/2012/chart" uri="{02D57815-91ED-43cb-92C2-25804820EDAC}">
                        <c15:formulaRef>
                          <c15:sqref>'M1. SD-GDP'!$E$62:$F$62</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15-1E7F-4F92-8493-50FAB882CD2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'M1. SD-GDP'!$A$63</c15:sqref>
                        </c15:formulaRef>
                      </c:ext>
                    </c:extLst>
                    <c:strCache>
                      <c:ptCount val="1"/>
                      <c:pt idx="0">
                        <c:v>Orissa</c:v>
                      </c:pt>
                    </c:strCache>
                  </c:strRef>
                </c:tx>
                <c:spPr>
                  <a:ln w="28575" cap="rnd">
                    <a:solidFill>
                      <a:schemeClr val="accent2">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'M1. SD-GDP'!$E$43:$F$43</c15:sqref>
                        </c15:formulaRef>
                      </c:ext>
                    </c:extLst>
                    <c:strCache>
                      <c:ptCount val="2"/>
                      <c:pt idx="0">
                        <c:v>2007-08</c:v>
                      </c:pt>
                      <c:pt idx="1">
                        <c:v>2008-09</c:v>
                      </c:pt>
                    </c:strCache>
                  </c:strRef>
                </c:cat>
                <c:val>
                  <c:numRef>
                    <c:extLst xmlns:c15="http://schemas.microsoft.com/office/drawing/2012/chart">
                      <c:ext xmlns:c15="http://schemas.microsoft.com/office/drawing/2012/chart" uri="{02D57815-91ED-43cb-92C2-25804820EDAC}">
                        <c15:formulaRef>
                          <c15:sqref>'M1. SD-GDP'!$E$63:$F$63</c15:sqref>
                        </c15:formulaRef>
                      </c:ext>
                    </c:extLst>
                    <c:numCache>
                      <c:formatCode>General</c:formatCode>
                      <c:ptCount val="2"/>
                      <c:pt idx="0">
                        <c:v>2.4748737341529163</c:v>
                      </c:pt>
                      <c:pt idx="1">
                        <c:v>2.1920310216782988</c:v>
                      </c:pt>
                    </c:numCache>
                  </c:numRef>
                </c:val>
                <c:smooth val="0"/>
                <c:extLst xmlns:c15="http://schemas.microsoft.com/office/drawing/2012/chart">
                  <c:ext xmlns:c16="http://schemas.microsoft.com/office/drawing/2014/chart" uri="{C3380CC4-5D6E-409C-BE32-E72D297353CC}">
                    <c16:uniqueId val="{00000016-1E7F-4F92-8493-50FAB882CD2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'M1. SD-GDP'!$A$64</c15:sqref>
                        </c15:formulaRef>
                      </c:ext>
                    </c:extLst>
                    <c:strCache>
                      <c:ptCount val="1"/>
                      <c:pt idx="0">
                        <c:v>Punjab</c:v>
                      </c:pt>
                    </c:strCache>
                  </c:strRef>
                </c:tx>
                <c:spPr>
                  <a:ln w="28575" cap="rnd">
                    <a:solidFill>
                      <a:schemeClr val="accent3">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'M1. SD-GDP'!$E$43:$F$43</c15:sqref>
                        </c15:formulaRef>
                      </c:ext>
                    </c:extLst>
                    <c:strCache>
                      <c:ptCount val="2"/>
                      <c:pt idx="0">
                        <c:v>2007-08</c:v>
                      </c:pt>
                      <c:pt idx="1">
                        <c:v>2008-09</c:v>
                      </c:pt>
                    </c:strCache>
                  </c:strRef>
                </c:cat>
                <c:val>
                  <c:numRef>
                    <c:extLst xmlns:c15="http://schemas.microsoft.com/office/drawing/2012/chart">
                      <c:ext xmlns:c15="http://schemas.microsoft.com/office/drawing/2012/chart" uri="{02D57815-91ED-43cb-92C2-25804820EDAC}">
                        <c15:formulaRef>
                          <c15:sqref>'M1. SD-GDP'!$E$64:$F$64</c15:sqref>
                        </c15:formulaRef>
                      </c:ext>
                    </c:extLst>
                    <c:numCache>
                      <c:formatCode>General</c:formatCode>
                      <c:ptCount val="2"/>
                      <c:pt idx="0">
                        <c:v>1.6263455967290625</c:v>
                      </c:pt>
                      <c:pt idx="1">
                        <c:v>0.91923881554251119</c:v>
                      </c:pt>
                    </c:numCache>
                  </c:numRef>
                </c:val>
                <c:smooth val="0"/>
                <c:extLst xmlns:c15="http://schemas.microsoft.com/office/drawing/2012/chart">
                  <c:ext xmlns:c16="http://schemas.microsoft.com/office/drawing/2014/chart" uri="{C3380CC4-5D6E-409C-BE32-E72D297353CC}">
                    <c16:uniqueId val="{00000017-1E7F-4F92-8493-50FAB882CD2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'M1. SD-GDP'!$A$66</c15:sqref>
                        </c15:formulaRef>
                      </c:ext>
                    </c:extLst>
                    <c:strCache>
                      <c:ptCount val="1"/>
                      <c:pt idx="0">
                        <c:v>Sikkim</c:v>
                      </c:pt>
                    </c:strCache>
                  </c:strRef>
                </c:tx>
                <c:spPr>
                  <a:ln w="28575" cap="rnd">
                    <a:solidFill>
                      <a:schemeClr val="accent5">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'M1. SD-GDP'!$E$43:$F$43</c15:sqref>
                        </c15:formulaRef>
                      </c:ext>
                    </c:extLst>
                    <c:strCache>
                      <c:ptCount val="2"/>
                      <c:pt idx="0">
                        <c:v>2007-08</c:v>
                      </c:pt>
                      <c:pt idx="1">
                        <c:v>2008-09</c:v>
                      </c:pt>
                    </c:strCache>
                  </c:strRef>
                </c:cat>
                <c:val>
                  <c:numRef>
                    <c:extLst xmlns:c15="http://schemas.microsoft.com/office/drawing/2012/chart">
                      <c:ext xmlns:c15="http://schemas.microsoft.com/office/drawing/2012/chart" uri="{02D57815-91ED-43cb-92C2-25804820EDAC}">
                        <c15:formulaRef>
                          <c15:sqref>'M1. SD-GDP'!$E$66:$F$66</c15:sqref>
                        </c15:formulaRef>
                      </c:ext>
                    </c:extLst>
                    <c:numCache>
                      <c:formatCode>General</c:formatCode>
                      <c:ptCount val="2"/>
                      <c:pt idx="0">
                        <c:v>0.4949747468305834</c:v>
                      </c:pt>
                      <c:pt idx="1">
                        <c:v>1.7677669529663689</c:v>
                      </c:pt>
                    </c:numCache>
                  </c:numRef>
                </c:val>
                <c:smooth val="0"/>
                <c:extLst xmlns:c15="http://schemas.microsoft.com/office/drawing/2012/chart">
                  <c:ext xmlns:c16="http://schemas.microsoft.com/office/drawing/2014/chart" uri="{C3380CC4-5D6E-409C-BE32-E72D297353CC}">
                    <c16:uniqueId val="{00000019-1E7F-4F92-8493-50FAB882CD2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'M1. SD-GDP'!$A$67</c15:sqref>
                        </c15:formulaRef>
                      </c:ext>
                    </c:extLst>
                    <c:strCache>
                      <c:ptCount val="1"/>
                      <c:pt idx="0">
                        <c:v>Tamil Nadu</c:v>
                      </c:pt>
                    </c:strCache>
                  </c:strRef>
                </c:tx>
                <c:spPr>
                  <a:ln w="28575" cap="rnd">
                    <a:solidFill>
                      <a:schemeClr val="accent6">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'M1. SD-GDP'!$E$43:$F$43</c15:sqref>
                        </c15:formulaRef>
                      </c:ext>
                    </c:extLst>
                    <c:strCache>
                      <c:ptCount val="2"/>
                      <c:pt idx="0">
                        <c:v>2007-08</c:v>
                      </c:pt>
                      <c:pt idx="1">
                        <c:v>2008-09</c:v>
                      </c:pt>
                    </c:strCache>
                  </c:strRef>
                </c:cat>
                <c:val>
                  <c:numRef>
                    <c:extLst xmlns:c15="http://schemas.microsoft.com/office/drawing/2012/chart">
                      <c:ext xmlns:c15="http://schemas.microsoft.com/office/drawing/2012/chart" uri="{02D57815-91ED-43cb-92C2-25804820EDAC}">
                        <c15:formulaRef>
                          <c15:sqref>'M1. SD-GDP'!$E$67:$F$67</c15:sqref>
                        </c15:formulaRef>
                      </c:ext>
                    </c:extLst>
                    <c:numCache>
                      <c:formatCode>General</c:formatCode>
                      <c:ptCount val="2"/>
                      <c:pt idx="0">
                        <c:v>7.0710678118654502E-2</c:v>
                      </c:pt>
                      <c:pt idx="1">
                        <c:v>1.8384776310850262</c:v>
                      </c:pt>
                    </c:numCache>
                  </c:numRef>
                </c:val>
                <c:smooth val="0"/>
                <c:extLst xmlns:c15="http://schemas.microsoft.com/office/drawing/2012/chart">
                  <c:ext xmlns:c16="http://schemas.microsoft.com/office/drawing/2014/chart" uri="{C3380CC4-5D6E-409C-BE32-E72D297353CC}">
                    <c16:uniqueId val="{0000001A-1E7F-4F92-8493-50FAB882CD2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'M1. SD-GDP'!$A$68</c15:sqref>
                        </c15:formulaRef>
                      </c:ext>
                    </c:extLst>
                    <c:strCache>
                      <c:ptCount val="1"/>
                      <c:pt idx="0">
                        <c:v>Tripura</c:v>
                      </c:pt>
                    </c:strCache>
                  </c:strRef>
                </c:tx>
                <c:spPr>
                  <a:ln w="28575" cap="rnd">
                    <a:solidFill>
                      <a:schemeClr val="accent1">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'M1. SD-GDP'!$E$43:$F$43</c15:sqref>
                        </c15:formulaRef>
                      </c:ext>
                    </c:extLst>
                    <c:strCache>
                      <c:ptCount val="2"/>
                      <c:pt idx="0">
                        <c:v>2007-08</c:v>
                      </c:pt>
                      <c:pt idx="1">
                        <c:v>2008-09</c:v>
                      </c:pt>
                    </c:strCache>
                  </c:strRef>
                </c:cat>
                <c:val>
                  <c:numRef>
                    <c:extLst xmlns:c15="http://schemas.microsoft.com/office/drawing/2012/chart">
                      <c:ext xmlns:c15="http://schemas.microsoft.com/office/drawing/2012/chart" uri="{02D57815-91ED-43cb-92C2-25804820EDAC}">
                        <c15:formulaRef>
                          <c15:sqref>'M1. SD-GDP'!$E$68:$F$68</c15:sqref>
                        </c15:formulaRef>
                      </c:ext>
                    </c:extLst>
                    <c:numCache>
                      <c:formatCode>General</c:formatCode>
                      <c:ptCount val="2"/>
                      <c:pt idx="0">
                        <c:v>1.484924240491754</c:v>
                      </c:pt>
                      <c:pt idx="1">
                        <c:v>7.0710678118654502E-2</c:v>
                      </c:pt>
                    </c:numCache>
                  </c:numRef>
                </c:val>
                <c:smooth val="0"/>
                <c:extLst xmlns:c15="http://schemas.microsoft.com/office/drawing/2012/chart">
                  <c:ext xmlns:c16="http://schemas.microsoft.com/office/drawing/2014/chart" uri="{C3380CC4-5D6E-409C-BE32-E72D297353CC}">
                    <c16:uniqueId val="{0000001B-1E7F-4F92-8493-50FAB882CD2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'M1. SD-GDP'!$A$69</c15:sqref>
                        </c15:formulaRef>
                      </c:ext>
                    </c:extLst>
                    <c:strCache>
                      <c:ptCount val="1"/>
                      <c:pt idx="0">
                        <c:v>Uttar Pradesh</c:v>
                      </c:pt>
                    </c:strCache>
                  </c:strRef>
                </c:tx>
                <c:spPr>
                  <a:ln w="28575" cap="rnd">
                    <a:solidFill>
                      <a:schemeClr val="accent2">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'M1. SD-GDP'!$E$43:$F$43</c15:sqref>
                        </c15:formulaRef>
                      </c:ext>
                    </c:extLst>
                    <c:strCache>
                      <c:ptCount val="2"/>
                      <c:pt idx="0">
                        <c:v>2007-08</c:v>
                      </c:pt>
                      <c:pt idx="1">
                        <c:v>2008-09</c:v>
                      </c:pt>
                    </c:strCache>
                  </c:strRef>
                </c:cat>
                <c:val>
                  <c:numRef>
                    <c:extLst xmlns:c15="http://schemas.microsoft.com/office/drawing/2012/chart">
                      <c:ext xmlns:c15="http://schemas.microsoft.com/office/drawing/2012/chart" uri="{02D57815-91ED-43cb-92C2-25804820EDAC}">
                        <c15:formulaRef>
                          <c15:sqref>'M1. SD-GDP'!$E$69:$F$69</c15:sqref>
                        </c15:formulaRef>
                      </c:ext>
                    </c:extLst>
                    <c:numCache>
                      <c:formatCode>General</c:formatCode>
                      <c:ptCount val="2"/>
                      <c:pt idx="0">
                        <c:v>0.28284271247461862</c:v>
                      </c:pt>
                      <c:pt idx="1">
                        <c:v>0.70710678118654757</c:v>
                      </c:pt>
                    </c:numCache>
                  </c:numRef>
                </c:val>
                <c:smooth val="0"/>
                <c:extLst xmlns:c15="http://schemas.microsoft.com/office/drawing/2012/chart">
                  <c:ext xmlns:c16="http://schemas.microsoft.com/office/drawing/2014/chart" uri="{C3380CC4-5D6E-409C-BE32-E72D297353CC}">
                    <c16:uniqueId val="{00000004-1E7F-4F92-8493-50FAB882CD2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'M1. SD-GDP'!$A$70</c15:sqref>
                        </c15:formulaRef>
                      </c:ext>
                    </c:extLst>
                    <c:strCache>
                      <c:ptCount val="1"/>
                      <c:pt idx="0">
                        <c:v>Uttarakhand</c:v>
                      </c:pt>
                    </c:strCache>
                  </c:strRef>
                </c:tx>
                <c:spPr>
                  <a:ln w="28575" cap="rnd">
                    <a:solidFill>
                      <a:schemeClr val="accent3">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'M1. SD-GDP'!$E$43:$F$43</c15:sqref>
                        </c15:formulaRef>
                      </c:ext>
                    </c:extLst>
                    <c:strCache>
                      <c:ptCount val="2"/>
                      <c:pt idx="0">
                        <c:v>2007-08</c:v>
                      </c:pt>
                      <c:pt idx="1">
                        <c:v>2008-09</c:v>
                      </c:pt>
                    </c:strCache>
                  </c:strRef>
                </c:cat>
                <c:val>
                  <c:numRef>
                    <c:extLst xmlns:c15="http://schemas.microsoft.com/office/drawing/2012/chart">
                      <c:ext xmlns:c15="http://schemas.microsoft.com/office/drawing/2012/chart" uri="{02D57815-91ED-43cb-92C2-25804820EDAC}">
                        <c15:formulaRef>
                          <c15:sqref>'M1. SD-GDP'!$E$70:$F$70</c15:sqref>
                        </c15:formulaRef>
                      </c:ext>
                    </c:extLst>
                    <c:numCache>
                      <c:formatCode>General</c:formatCode>
                      <c:ptCount val="2"/>
                      <c:pt idx="0">
                        <c:v>6.9296464556281645</c:v>
                      </c:pt>
                      <c:pt idx="1">
                        <c:v>1.9091883092036772</c:v>
                      </c:pt>
                    </c:numCache>
                  </c:numRef>
                </c:val>
                <c:smooth val="0"/>
                <c:extLst xmlns:c15="http://schemas.microsoft.com/office/drawing/2012/chart">
                  <c:ext xmlns:c16="http://schemas.microsoft.com/office/drawing/2014/chart" uri="{C3380CC4-5D6E-409C-BE32-E72D297353CC}">
                    <c16:uniqueId val="{0000001C-1E7F-4F92-8493-50FAB882CD2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'M1. SD-GDP'!$A$71</c15:sqref>
                        </c15:formulaRef>
                      </c:ext>
                    </c:extLst>
                    <c:strCache>
                      <c:ptCount val="1"/>
                      <c:pt idx="0">
                        <c:v>West Bengal</c:v>
                      </c:pt>
                    </c:strCache>
                  </c:strRef>
                </c:tx>
                <c:spPr>
                  <a:ln w="28575" cap="rnd">
                    <a:solidFill>
                      <a:schemeClr val="accent4">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'M1. SD-GDP'!$E$43:$F$43</c15:sqref>
                        </c15:formulaRef>
                      </c:ext>
                    </c:extLst>
                    <c:strCache>
                      <c:ptCount val="2"/>
                      <c:pt idx="0">
                        <c:v>2007-08</c:v>
                      </c:pt>
                      <c:pt idx="1">
                        <c:v>2008-09</c:v>
                      </c:pt>
                    </c:strCache>
                  </c:strRef>
                </c:cat>
                <c:val>
                  <c:numRef>
                    <c:extLst xmlns:c15="http://schemas.microsoft.com/office/drawing/2012/chart">
                      <c:ext xmlns:c15="http://schemas.microsoft.com/office/drawing/2012/chart" uri="{02D57815-91ED-43cb-92C2-25804820EDAC}">
                        <c15:formulaRef>
                          <c15:sqref>'M1. SD-GDP'!$E$71:$F$71</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1D-1E7F-4F92-8493-50FAB882CD2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'M1. SD-GDP'!$A$72</c15:sqref>
                        </c15:formulaRef>
                      </c:ext>
                    </c:extLst>
                    <c:strCache>
                      <c:ptCount val="1"/>
                      <c:pt idx="0">
                        <c:v>Andaman and Nicobar Islands</c:v>
                      </c:pt>
                    </c:strCache>
                  </c:strRef>
                </c:tx>
                <c:spPr>
                  <a:ln w="28575" cap="rnd">
                    <a:solidFill>
                      <a:schemeClr val="accent5">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'M1. SD-GDP'!$E$43:$F$43</c15:sqref>
                        </c15:formulaRef>
                      </c:ext>
                    </c:extLst>
                    <c:strCache>
                      <c:ptCount val="2"/>
                      <c:pt idx="0">
                        <c:v>2007-08</c:v>
                      </c:pt>
                      <c:pt idx="1">
                        <c:v>2008-09</c:v>
                      </c:pt>
                    </c:strCache>
                  </c:strRef>
                </c:cat>
                <c:val>
                  <c:numRef>
                    <c:extLst xmlns:c15="http://schemas.microsoft.com/office/drawing/2012/chart">
                      <c:ext xmlns:c15="http://schemas.microsoft.com/office/drawing/2012/chart" uri="{02D57815-91ED-43cb-92C2-25804820EDAC}">
                        <c15:formulaRef>
                          <c15:sqref>'M1. SD-GDP'!$E$72:$F$72</c15:sqref>
                        </c15:formulaRef>
                      </c:ext>
                    </c:extLst>
                    <c:numCache>
                      <c:formatCode>General</c:formatCode>
                      <c:ptCount val="2"/>
                      <c:pt idx="0">
                        <c:v>0.63639610306789296</c:v>
                      </c:pt>
                      <c:pt idx="1">
                        <c:v>4.6669047558312133</c:v>
                      </c:pt>
                    </c:numCache>
                  </c:numRef>
                </c:val>
                <c:smooth val="0"/>
                <c:extLst xmlns:c15="http://schemas.microsoft.com/office/drawing/2012/chart">
                  <c:ext xmlns:c16="http://schemas.microsoft.com/office/drawing/2014/chart" uri="{C3380CC4-5D6E-409C-BE32-E72D297353CC}">
                    <c16:uniqueId val="{0000001E-1E7F-4F92-8493-50FAB882CD2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'M1. SD-GDP'!$A$73</c15:sqref>
                        </c15:formulaRef>
                      </c:ext>
                    </c:extLst>
                    <c:strCache>
                      <c:ptCount val="1"/>
                      <c:pt idx="0">
                        <c:v>Chhattisgarh</c:v>
                      </c:pt>
                    </c:strCache>
                  </c:strRef>
                </c:tx>
                <c:spPr>
                  <a:ln w="28575" cap="rnd">
                    <a:solidFill>
                      <a:schemeClr val="accent6">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'M1. SD-GDP'!$E$43:$F$43</c15:sqref>
                        </c15:formulaRef>
                      </c:ext>
                    </c:extLst>
                    <c:strCache>
                      <c:ptCount val="2"/>
                      <c:pt idx="0">
                        <c:v>2007-08</c:v>
                      </c:pt>
                      <c:pt idx="1">
                        <c:v>2008-09</c:v>
                      </c:pt>
                    </c:strCache>
                  </c:strRef>
                </c:cat>
                <c:val>
                  <c:numRef>
                    <c:extLst xmlns:c15="http://schemas.microsoft.com/office/drawing/2012/chart">
                      <c:ext xmlns:c15="http://schemas.microsoft.com/office/drawing/2012/chart" uri="{02D57815-91ED-43cb-92C2-25804820EDAC}">
                        <c15:formulaRef>
                          <c15:sqref>'M1. SD-GDP'!$E$73:$F$73</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5-1E7F-4F92-8493-50FAB882CD2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'M1. SD-GDP'!$A$74</c15:sqref>
                        </c15:formulaRef>
                      </c:ext>
                    </c:extLst>
                    <c:strCache>
                      <c:ptCount val="1"/>
                      <c:pt idx="0">
                        <c:v>Delhi</c:v>
                      </c:pt>
                    </c:strCache>
                  </c:strRef>
                </c:tx>
                <c:spPr>
                  <a:ln w="28575" cap="rnd">
                    <a:solidFill>
                      <a:schemeClr val="accent1">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'M1. SD-GDP'!$E$43:$F$43</c15:sqref>
                        </c15:formulaRef>
                      </c:ext>
                    </c:extLst>
                    <c:strCache>
                      <c:ptCount val="2"/>
                      <c:pt idx="0">
                        <c:v>2007-08</c:v>
                      </c:pt>
                      <c:pt idx="1">
                        <c:v>2008-09</c:v>
                      </c:pt>
                    </c:strCache>
                  </c:strRef>
                </c:cat>
                <c:val>
                  <c:numRef>
                    <c:extLst xmlns:c15="http://schemas.microsoft.com/office/drawing/2012/chart">
                      <c:ext xmlns:c15="http://schemas.microsoft.com/office/drawing/2012/chart" uri="{02D57815-91ED-43cb-92C2-25804820EDAC}">
                        <c15:formulaRef>
                          <c15:sqref>'M1. SD-GDP'!$E$74:$F$74</c15:sqref>
                        </c15:formulaRef>
                      </c:ext>
                    </c:extLst>
                    <c:numCache>
                      <c:formatCode>General</c:formatCode>
                      <c:ptCount val="2"/>
                      <c:pt idx="0">
                        <c:v>1.4142135623731051</c:v>
                      </c:pt>
                      <c:pt idx="1">
                        <c:v>0.98994949366116136</c:v>
                      </c:pt>
                    </c:numCache>
                  </c:numRef>
                </c:val>
                <c:smooth val="0"/>
                <c:extLst xmlns:c15="http://schemas.microsoft.com/office/drawing/2012/chart">
                  <c:ext xmlns:c16="http://schemas.microsoft.com/office/drawing/2014/chart" uri="{C3380CC4-5D6E-409C-BE32-E72D297353CC}">
                    <c16:uniqueId val="{0000001F-1E7F-4F92-8493-50FAB882CD2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'M1. SD-GDP'!$A$75</c15:sqref>
                        </c15:formulaRef>
                      </c:ext>
                    </c:extLst>
                    <c:strCache>
                      <c:ptCount val="1"/>
                      <c:pt idx="0">
                        <c:v>Puducherry</c:v>
                      </c:pt>
                    </c:strCache>
                  </c:strRef>
                </c:tx>
                <c:spPr>
                  <a:ln w="28575" cap="rnd">
                    <a:solidFill>
                      <a:schemeClr val="accent2">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'M1. SD-GDP'!$E$43:$F$43</c15:sqref>
                        </c15:formulaRef>
                      </c:ext>
                    </c:extLst>
                    <c:strCache>
                      <c:ptCount val="2"/>
                      <c:pt idx="0">
                        <c:v>2007-08</c:v>
                      </c:pt>
                      <c:pt idx="1">
                        <c:v>2008-09</c:v>
                      </c:pt>
                    </c:strCache>
                  </c:strRef>
                </c:cat>
                <c:val>
                  <c:numRef>
                    <c:extLst xmlns:c15="http://schemas.microsoft.com/office/drawing/2012/chart">
                      <c:ext xmlns:c15="http://schemas.microsoft.com/office/drawing/2012/chart" uri="{02D57815-91ED-43cb-92C2-25804820EDAC}">
                        <c15:formulaRef>
                          <c15:sqref>'M1. SD-GDP'!$E$75:$F$75</c15:sqref>
                        </c15:formulaRef>
                      </c:ext>
                    </c:extLst>
                    <c:numCache>
                      <c:formatCode>General</c:formatCode>
                      <c:ptCount val="2"/>
                      <c:pt idx="0">
                        <c:v>0.21213203435596475</c:v>
                      </c:pt>
                      <c:pt idx="1">
                        <c:v>0.49497474683058307</c:v>
                      </c:pt>
                    </c:numCache>
                  </c:numRef>
                </c:val>
                <c:smooth val="0"/>
                <c:extLst xmlns:c15="http://schemas.microsoft.com/office/drawing/2012/chart">
                  <c:ext xmlns:c16="http://schemas.microsoft.com/office/drawing/2014/chart" uri="{C3380CC4-5D6E-409C-BE32-E72D297353CC}">
                    <c16:uniqueId val="{00000020-1E7F-4F92-8493-50FAB882CD2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'M1. SD-GDP'!$A$76</c15:sqref>
                        </c15:formulaRef>
                      </c:ext>
                    </c:extLst>
                    <c:strCache>
                      <c:ptCount val="1"/>
                      <c:pt idx="0">
                        <c:v>India</c:v>
                      </c:pt>
                    </c:strCache>
                  </c:strRef>
                </c:tx>
                <c:spPr>
                  <a:ln w="28575" cap="rnd">
                    <a:solidFill>
                      <a:schemeClr val="tx1"/>
                    </a:solidFill>
                    <a:round/>
                  </a:ln>
                  <a:effectLst/>
                </c:spPr>
                <c:marker>
                  <c:symbol val="none"/>
                </c:marker>
                <c:cat>
                  <c:strRef>
                    <c:extLst xmlns:c15="http://schemas.microsoft.com/office/drawing/2012/chart">
                      <c:ext xmlns:c15="http://schemas.microsoft.com/office/drawing/2012/chart" uri="{02D57815-91ED-43cb-92C2-25804820EDAC}">
                        <c15:formulaRef>
                          <c15:sqref>'M1. SD-GDP'!$E$43:$F$43</c15:sqref>
                        </c15:formulaRef>
                      </c:ext>
                    </c:extLst>
                    <c:strCache>
                      <c:ptCount val="2"/>
                      <c:pt idx="0">
                        <c:v>2007-08</c:v>
                      </c:pt>
                      <c:pt idx="1">
                        <c:v>2008-09</c:v>
                      </c:pt>
                    </c:strCache>
                  </c:strRef>
                </c:cat>
                <c:val>
                  <c:numRef>
                    <c:extLst xmlns:c15="http://schemas.microsoft.com/office/drawing/2012/chart">
                      <c:ext xmlns:c15="http://schemas.microsoft.com/office/drawing/2012/chart" uri="{02D57815-91ED-43cb-92C2-25804820EDAC}">
                        <c15:formulaRef>
                          <c15:sqref>'M1. SD-GDP'!$E$76:$F$76</c15:sqref>
                        </c15:formulaRef>
                      </c:ext>
                    </c:extLst>
                    <c:numCache>
                      <c:formatCode>General</c:formatCode>
                      <c:ptCount val="2"/>
                      <c:pt idx="0">
                        <c:v>2.3334523779156116</c:v>
                      </c:pt>
                      <c:pt idx="1">
                        <c:v>0.91923881554251508</c:v>
                      </c:pt>
                    </c:numCache>
                  </c:numRef>
                </c:val>
                <c:smooth val="0"/>
                <c:extLst xmlns:c15="http://schemas.microsoft.com/office/drawing/2012/chart">
                  <c:ext xmlns:c16="http://schemas.microsoft.com/office/drawing/2014/chart" uri="{C3380CC4-5D6E-409C-BE32-E72D297353CC}">
                    <c16:uniqueId val="{00000006-1E7F-4F92-8493-50FAB882CD28}"/>
                  </c:ext>
                </c:extLst>
              </c15:ser>
            </c15:filteredLineSeries>
          </c:ext>
        </c:extLst>
      </c:lineChart>
      <c:catAx>
        <c:axId val="1635543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5547984"/>
        <c:crosses val="autoZero"/>
        <c:auto val="1"/>
        <c:lblAlgn val="ctr"/>
        <c:lblOffset val="100"/>
        <c:noMultiLvlLbl val="0"/>
      </c:catAx>
      <c:valAx>
        <c:axId val="16355479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5543296"/>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'N1. Banking'!$A$6</c:f>
          <c:strCache>
            <c:ptCount val="1"/>
            <c:pt idx="0">
              <c:v>N1. Households availing banking services (2011)</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144245107162704E-2"/>
          <c:y val="0.125627883340033"/>
          <c:w val="0.91277602151484405"/>
          <c:h val="0.79899820904894103"/>
        </c:manualLayout>
      </c:layout>
      <c:barChart>
        <c:barDir val="col"/>
        <c:grouping val="clustered"/>
        <c:varyColors val="0"/>
        <c:ser>
          <c:idx val="0"/>
          <c:order val="0"/>
          <c:tx>
            <c:strRef>
              <c:f>'N1. Banking'!$A$9</c:f>
              <c:strCache>
                <c:ptCount val="1"/>
                <c:pt idx="0">
                  <c:v>Andhra Pradesh</c:v>
                </c:pt>
              </c:strCache>
            </c:strRef>
          </c:tx>
          <c:spPr>
            <a:solidFill>
              <a:schemeClr val="accent1"/>
            </a:solidFill>
            <a:ln>
              <a:noFill/>
            </a:ln>
            <a:effectLst/>
          </c:spPr>
          <c:invertIfNegative val="0"/>
          <c:val>
            <c:numRef>
              <c:f>'N1. Banking'!$B$9</c:f>
              <c:numCache>
                <c:formatCode>General</c:formatCode>
                <c:ptCount val="1"/>
                <c:pt idx="0">
                  <c:v>0.74243148008713944</c:v>
                </c:pt>
              </c:numCache>
            </c:numRef>
          </c:val>
          <c:extLst>
            <c:ext xmlns:c16="http://schemas.microsoft.com/office/drawing/2014/chart" uri="{C3380CC4-5D6E-409C-BE32-E72D297353CC}">
              <c16:uniqueId val="{00000000-52D6-4658-BDB4-2F3ACD5C74B5}"/>
            </c:ext>
          </c:extLst>
        </c:ser>
        <c:ser>
          <c:idx val="1"/>
          <c:order val="1"/>
          <c:tx>
            <c:strRef>
              <c:f>'N1. Banking'!$A$10</c:f>
              <c:strCache>
                <c:ptCount val="1"/>
                <c:pt idx="0">
                  <c:v>Assam</c:v>
                </c:pt>
              </c:strCache>
            </c:strRef>
          </c:tx>
          <c:spPr>
            <a:solidFill>
              <a:schemeClr val="accent2"/>
            </a:solidFill>
            <a:ln>
              <a:noFill/>
            </a:ln>
            <a:effectLst/>
          </c:spPr>
          <c:invertIfNegative val="0"/>
          <c:val>
            <c:numRef>
              <c:f>'N1. Banking'!$B$10</c:f>
              <c:numCache>
                <c:formatCode>General</c:formatCode>
                <c:ptCount val="1"/>
                <c:pt idx="0">
                  <c:v>0.44399549772079905</c:v>
                </c:pt>
              </c:numCache>
            </c:numRef>
          </c:val>
          <c:extLst>
            <c:ext xmlns:c16="http://schemas.microsoft.com/office/drawing/2014/chart" uri="{C3380CC4-5D6E-409C-BE32-E72D297353CC}">
              <c16:uniqueId val="{00000001-52D6-4658-BDB4-2F3ACD5C74B5}"/>
            </c:ext>
          </c:extLst>
        </c:ser>
        <c:ser>
          <c:idx val="2"/>
          <c:order val="2"/>
          <c:tx>
            <c:strRef>
              <c:f>'N1. Banking'!$A$11</c:f>
              <c:strCache>
                <c:ptCount val="1"/>
                <c:pt idx="0">
                  <c:v>Bihar</c:v>
                </c:pt>
              </c:strCache>
            </c:strRef>
          </c:tx>
          <c:spPr>
            <a:solidFill>
              <a:schemeClr val="accent3"/>
            </a:solidFill>
            <a:ln>
              <a:noFill/>
            </a:ln>
            <a:effectLst/>
          </c:spPr>
          <c:invertIfNegative val="0"/>
          <c:val>
            <c:numRef>
              <c:f>'N1. Banking'!$B$11</c:f>
              <c:numCache>
                <c:formatCode>General</c:formatCode>
                <c:ptCount val="1"/>
                <c:pt idx="0">
                  <c:v>0.44087308660899172</c:v>
                </c:pt>
              </c:numCache>
            </c:numRef>
          </c:val>
          <c:extLst>
            <c:ext xmlns:c16="http://schemas.microsoft.com/office/drawing/2014/chart" uri="{C3380CC4-5D6E-409C-BE32-E72D297353CC}">
              <c16:uniqueId val="{00000002-52D6-4658-BDB4-2F3ACD5C74B5}"/>
            </c:ext>
          </c:extLst>
        </c:ser>
        <c:ser>
          <c:idx val="3"/>
          <c:order val="3"/>
          <c:tx>
            <c:strRef>
              <c:f>'N1. Banking'!$A$12</c:f>
              <c:strCache>
                <c:ptCount val="1"/>
                <c:pt idx="0">
                  <c:v>Kerala</c:v>
                </c:pt>
              </c:strCache>
            </c:strRef>
          </c:tx>
          <c:spPr>
            <a:solidFill>
              <a:schemeClr val="accent4"/>
            </a:solidFill>
            <a:ln>
              <a:noFill/>
            </a:ln>
            <a:effectLst/>
          </c:spPr>
          <c:invertIfNegative val="0"/>
          <c:val>
            <c:numRef>
              <c:f>'N1. Banking'!$B$12</c:f>
              <c:numCache>
                <c:formatCode>General</c:formatCode>
                <c:ptCount val="1"/>
                <c:pt idx="0">
                  <c:v>0.68020156576786994</c:v>
                </c:pt>
              </c:numCache>
            </c:numRef>
          </c:val>
          <c:extLst>
            <c:ext xmlns:c16="http://schemas.microsoft.com/office/drawing/2014/chart" uri="{C3380CC4-5D6E-409C-BE32-E72D297353CC}">
              <c16:uniqueId val="{00000003-52D6-4658-BDB4-2F3ACD5C74B5}"/>
            </c:ext>
          </c:extLst>
        </c:ser>
        <c:ser>
          <c:idx val="4"/>
          <c:order val="4"/>
          <c:tx>
            <c:strRef>
              <c:f>'N1. Banking'!$A$13</c:f>
              <c:strCache>
                <c:ptCount val="1"/>
                <c:pt idx="0">
                  <c:v>Rajasthan</c:v>
                </c:pt>
              </c:strCache>
            </c:strRef>
          </c:tx>
          <c:spPr>
            <a:solidFill>
              <a:schemeClr val="accent5"/>
            </a:solidFill>
            <a:ln>
              <a:noFill/>
            </a:ln>
            <a:effectLst/>
          </c:spPr>
          <c:invertIfNegative val="0"/>
          <c:val>
            <c:numRef>
              <c:f>'N1. Banking'!$B$13</c:f>
              <c:numCache>
                <c:formatCode>General</c:formatCode>
                <c:ptCount val="1"/>
                <c:pt idx="0">
                  <c:v>0.53096458642079769</c:v>
                </c:pt>
              </c:numCache>
            </c:numRef>
          </c:val>
          <c:extLst>
            <c:ext xmlns:c16="http://schemas.microsoft.com/office/drawing/2014/chart" uri="{C3380CC4-5D6E-409C-BE32-E72D297353CC}">
              <c16:uniqueId val="{00000004-52D6-4658-BDB4-2F3ACD5C74B5}"/>
            </c:ext>
          </c:extLst>
        </c:ser>
        <c:dLbls>
          <c:showLegendKey val="0"/>
          <c:showVal val="0"/>
          <c:showCatName val="0"/>
          <c:showSerName val="0"/>
          <c:showPercent val="0"/>
          <c:showBubbleSize val="0"/>
        </c:dLbls>
        <c:gapWidth val="219"/>
        <c:overlap val="-27"/>
        <c:axId val="1635724048"/>
        <c:axId val="1635731792"/>
      </c:barChart>
      <c:catAx>
        <c:axId val="1635724048"/>
        <c:scaling>
          <c:orientation val="minMax"/>
        </c:scaling>
        <c:delete val="1"/>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2011</a:t>
                </a:r>
              </a:p>
            </c:rich>
          </c:tx>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1635731792"/>
        <c:crosses val="autoZero"/>
        <c:auto val="1"/>
        <c:lblAlgn val="ctr"/>
        <c:lblOffset val="100"/>
        <c:noMultiLvlLbl val="0"/>
      </c:catAx>
      <c:valAx>
        <c:axId val="16357317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Households with bank access/total households</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5724048"/>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'N1. Banking'!$A$15</c:f>
          <c:strCache>
            <c:ptCount val="1"/>
            <c:pt idx="0">
              <c:v>N1. Slum population with access to banking services (2011)</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544054244163505E-2"/>
          <c:y val="0.104598201437993"/>
          <c:w val="0.91230910438584201"/>
          <c:h val="0.81061203909172797"/>
        </c:manualLayout>
      </c:layout>
      <c:barChart>
        <c:barDir val="col"/>
        <c:grouping val="clustered"/>
        <c:varyColors val="0"/>
        <c:ser>
          <c:idx val="0"/>
          <c:order val="0"/>
          <c:tx>
            <c:strRef>
              <c:f>'N1. Banking'!$A$18</c:f>
              <c:strCache>
                <c:ptCount val="1"/>
                <c:pt idx="0">
                  <c:v>Andhra Pradesh</c:v>
                </c:pt>
              </c:strCache>
            </c:strRef>
          </c:tx>
          <c:spPr>
            <a:solidFill>
              <a:schemeClr val="accent1"/>
            </a:solidFill>
            <a:ln>
              <a:noFill/>
            </a:ln>
            <a:effectLst/>
          </c:spPr>
          <c:invertIfNegative val="0"/>
          <c:val>
            <c:numRef>
              <c:f>'N1. Banking'!$B$18</c:f>
              <c:numCache>
                <c:formatCode>General</c:formatCode>
                <c:ptCount val="1"/>
                <c:pt idx="0">
                  <c:v>0.11195704222683685</c:v>
                </c:pt>
              </c:numCache>
            </c:numRef>
          </c:val>
          <c:extLst>
            <c:ext xmlns:c16="http://schemas.microsoft.com/office/drawing/2014/chart" uri="{C3380CC4-5D6E-409C-BE32-E72D297353CC}">
              <c16:uniqueId val="{00000000-58AC-4753-80C0-2E393CB28021}"/>
            </c:ext>
          </c:extLst>
        </c:ser>
        <c:ser>
          <c:idx val="1"/>
          <c:order val="1"/>
          <c:tx>
            <c:strRef>
              <c:f>'N1. Banking'!$A$19</c:f>
              <c:strCache>
                <c:ptCount val="1"/>
                <c:pt idx="0">
                  <c:v>Assam</c:v>
                </c:pt>
              </c:strCache>
            </c:strRef>
          </c:tx>
          <c:spPr>
            <a:solidFill>
              <a:schemeClr val="accent2"/>
            </a:solidFill>
            <a:ln>
              <a:noFill/>
            </a:ln>
            <a:effectLst/>
          </c:spPr>
          <c:invertIfNegative val="0"/>
          <c:val>
            <c:numRef>
              <c:f>'N1. Banking'!$B$19</c:f>
              <c:numCache>
                <c:formatCode>General</c:formatCode>
                <c:ptCount val="1"/>
                <c:pt idx="0">
                  <c:v>0.15152636541522616</c:v>
                </c:pt>
              </c:numCache>
            </c:numRef>
          </c:val>
          <c:extLst>
            <c:ext xmlns:c16="http://schemas.microsoft.com/office/drawing/2014/chart" uri="{C3380CC4-5D6E-409C-BE32-E72D297353CC}">
              <c16:uniqueId val="{00000000-9204-40B4-83EC-140BBB4E1BBB}"/>
            </c:ext>
          </c:extLst>
        </c:ser>
        <c:ser>
          <c:idx val="2"/>
          <c:order val="2"/>
          <c:tx>
            <c:strRef>
              <c:f>'N1. Banking'!$A$20</c:f>
              <c:strCache>
                <c:ptCount val="1"/>
                <c:pt idx="0">
                  <c:v>Bihar</c:v>
                </c:pt>
              </c:strCache>
            </c:strRef>
          </c:tx>
          <c:spPr>
            <a:solidFill>
              <a:schemeClr val="accent3"/>
            </a:solidFill>
            <a:ln>
              <a:noFill/>
            </a:ln>
            <a:effectLst/>
          </c:spPr>
          <c:invertIfNegative val="0"/>
          <c:val>
            <c:numRef>
              <c:f>'N1. Banking'!$B$20</c:f>
              <c:numCache>
                <c:formatCode>General</c:formatCode>
                <c:ptCount val="1"/>
                <c:pt idx="0">
                  <c:v>7.6140721122226876E-2</c:v>
                </c:pt>
              </c:numCache>
            </c:numRef>
          </c:val>
          <c:extLst>
            <c:ext xmlns:c16="http://schemas.microsoft.com/office/drawing/2014/chart" uri="{C3380CC4-5D6E-409C-BE32-E72D297353CC}">
              <c16:uniqueId val="{00000001-9204-40B4-83EC-140BBB4E1BBB}"/>
            </c:ext>
          </c:extLst>
        </c:ser>
        <c:ser>
          <c:idx val="3"/>
          <c:order val="3"/>
          <c:tx>
            <c:strRef>
              <c:f>'N1. Banking'!$A$21</c:f>
              <c:strCache>
                <c:ptCount val="1"/>
                <c:pt idx="0">
                  <c:v>Kerala</c:v>
                </c:pt>
              </c:strCache>
            </c:strRef>
          </c:tx>
          <c:spPr>
            <a:solidFill>
              <a:schemeClr val="accent4"/>
            </a:solidFill>
            <a:ln>
              <a:noFill/>
            </a:ln>
            <a:effectLst/>
          </c:spPr>
          <c:invertIfNegative val="0"/>
          <c:val>
            <c:numRef>
              <c:f>'N1. Banking'!$B$21</c:f>
              <c:numCache>
                <c:formatCode>General</c:formatCode>
                <c:ptCount val="1"/>
                <c:pt idx="0">
                  <c:v>0.1725184114665822</c:v>
                </c:pt>
              </c:numCache>
            </c:numRef>
          </c:val>
          <c:extLst>
            <c:ext xmlns:c16="http://schemas.microsoft.com/office/drawing/2014/chart" uri="{C3380CC4-5D6E-409C-BE32-E72D297353CC}">
              <c16:uniqueId val="{00000002-9204-40B4-83EC-140BBB4E1BBB}"/>
            </c:ext>
          </c:extLst>
        </c:ser>
        <c:ser>
          <c:idx val="4"/>
          <c:order val="4"/>
          <c:tx>
            <c:strRef>
              <c:f>'N1. Banking'!$A$22</c:f>
              <c:strCache>
                <c:ptCount val="1"/>
                <c:pt idx="0">
                  <c:v>Rajasthan</c:v>
                </c:pt>
              </c:strCache>
            </c:strRef>
          </c:tx>
          <c:spPr>
            <a:solidFill>
              <a:schemeClr val="accent5"/>
            </a:solidFill>
            <a:ln>
              <a:noFill/>
            </a:ln>
            <a:effectLst/>
          </c:spPr>
          <c:invertIfNegative val="0"/>
          <c:val>
            <c:numRef>
              <c:f>'N1. Banking'!$B$22</c:f>
              <c:numCache>
                <c:formatCode>General</c:formatCode>
                <c:ptCount val="1"/>
                <c:pt idx="0">
                  <c:v>8.9899419729206967E-2</c:v>
                </c:pt>
              </c:numCache>
            </c:numRef>
          </c:val>
          <c:extLst>
            <c:ext xmlns:c16="http://schemas.microsoft.com/office/drawing/2014/chart" uri="{C3380CC4-5D6E-409C-BE32-E72D297353CC}">
              <c16:uniqueId val="{00000003-9204-40B4-83EC-140BBB4E1BBB}"/>
            </c:ext>
          </c:extLst>
        </c:ser>
        <c:dLbls>
          <c:showLegendKey val="0"/>
          <c:showVal val="0"/>
          <c:showCatName val="0"/>
          <c:showSerName val="0"/>
          <c:showPercent val="0"/>
          <c:showBubbleSize val="0"/>
        </c:dLbls>
        <c:gapWidth val="219"/>
        <c:overlap val="-27"/>
        <c:axId val="1638992080"/>
        <c:axId val="1638999824"/>
      </c:barChart>
      <c:catAx>
        <c:axId val="1638992080"/>
        <c:scaling>
          <c:orientation val="minMax"/>
        </c:scaling>
        <c:delete val="1"/>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2011</a:t>
                </a:r>
              </a:p>
            </c:rich>
          </c:tx>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1638999824"/>
        <c:crosses val="autoZero"/>
        <c:auto val="1"/>
        <c:lblAlgn val="ctr"/>
        <c:lblOffset val="100"/>
        <c:noMultiLvlLbl val="0"/>
      </c:catAx>
      <c:valAx>
        <c:axId val="1638999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Slum population with access to banking services/total slum population</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8992080"/>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'N2. FormalCredit'!$A$6</c:f>
          <c:strCache>
            <c:ptCount val="1"/>
            <c:pt idx="0">
              <c:v>N2. Bank credit per capita (Rs) - 2002</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8571205663512203E-2"/>
          <c:y val="7.4960844093449705E-2"/>
          <c:w val="0.93528200534566197"/>
          <c:h val="0.82762791751686204"/>
        </c:manualLayout>
      </c:layout>
      <c:barChart>
        <c:barDir val="col"/>
        <c:grouping val="clustered"/>
        <c:varyColors val="0"/>
        <c:ser>
          <c:idx val="0"/>
          <c:order val="0"/>
          <c:spPr>
            <a:solidFill>
              <a:schemeClr val="accent1"/>
            </a:solidFill>
            <a:ln>
              <a:noFill/>
            </a:ln>
            <a:effectLst/>
          </c:spPr>
          <c:invertIfNegative val="0"/>
          <c:cat>
            <c:strRef>
              <c:extLst>
                <c:ext xmlns:c15="http://schemas.microsoft.com/office/drawing/2012/chart" uri="{02D57815-91ED-43cb-92C2-25804820EDAC}">
                  <c15:fullRef>
                    <c15:sqref>'N2. FormalCredit'!$A$7:$A$37</c15:sqref>
                  </c15:fullRef>
                </c:ext>
              </c:extLst>
              <c:f>('N2. FormalCredit'!$A$8,'N2. FormalCredit'!$A$10:$A$11,'N2. FormalCredit'!$A$20,'N2. FormalCredit'!$A$30)</c:f>
              <c:strCache>
                <c:ptCount val="5"/>
                <c:pt idx="0">
                  <c:v>Andhra Pradesh</c:v>
                </c:pt>
                <c:pt idx="1">
                  <c:v>Assam</c:v>
                </c:pt>
                <c:pt idx="2">
                  <c:v>Bihar</c:v>
                </c:pt>
                <c:pt idx="3">
                  <c:v>Kerala</c:v>
                </c:pt>
                <c:pt idx="4">
                  <c:v>Rajasthan</c:v>
                </c:pt>
              </c:strCache>
            </c:strRef>
          </c:cat>
          <c:val>
            <c:numRef>
              <c:extLst>
                <c:ext xmlns:c15="http://schemas.microsoft.com/office/drawing/2012/chart" uri="{02D57815-91ED-43cb-92C2-25804820EDAC}">
                  <c15:fullRef>
                    <c15:sqref>'N2. FormalCredit'!$B$7:$B$37</c15:sqref>
                  </c15:fullRef>
                </c:ext>
              </c:extLst>
              <c:f>('N2. FormalCredit'!$B$8,'N2. FormalCredit'!$B$10:$B$11,'N2. FormalCredit'!$B$20,'N2. FormalCredit'!$B$30)</c:f>
              <c:numCache>
                <c:formatCode>General</c:formatCode>
                <c:ptCount val="5"/>
                <c:pt idx="0">
                  <c:v>5138</c:v>
                </c:pt>
                <c:pt idx="1">
                  <c:v>1339</c:v>
                </c:pt>
                <c:pt idx="2">
                  <c:v>748</c:v>
                </c:pt>
                <c:pt idx="3">
                  <c:v>6961</c:v>
                </c:pt>
                <c:pt idx="4">
                  <c:v>2632</c:v>
                </c:pt>
              </c:numCache>
            </c:numRef>
          </c:val>
          <c:extLst>
            <c:ext xmlns:c16="http://schemas.microsoft.com/office/drawing/2014/chart" uri="{C3380CC4-5D6E-409C-BE32-E72D297353CC}">
              <c16:uniqueId val="{00000000-1740-4747-9AA0-99D25BFD383C}"/>
            </c:ext>
          </c:extLst>
        </c:ser>
        <c:dLbls>
          <c:showLegendKey val="0"/>
          <c:showVal val="0"/>
          <c:showCatName val="0"/>
          <c:showSerName val="0"/>
          <c:showPercent val="0"/>
          <c:showBubbleSize val="0"/>
        </c:dLbls>
        <c:gapWidth val="219"/>
        <c:overlap val="-27"/>
        <c:axId val="1658765152"/>
        <c:axId val="1658769856"/>
      </c:barChart>
      <c:catAx>
        <c:axId val="165876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58769856"/>
        <c:crosses val="autoZero"/>
        <c:auto val="1"/>
        <c:lblAlgn val="ctr"/>
        <c:lblOffset val="100"/>
        <c:noMultiLvlLbl val="0"/>
      </c:catAx>
      <c:valAx>
        <c:axId val="1658769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58765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'N5c. InternalConflict'!$A$6</c:f>
          <c:strCache>
            <c:ptCount val="1"/>
            <c:pt idx="0">
              <c:v>N5c. Number of Incidents and Deaths (Tentative) due to Left Wing Extremist (LWE) Violence in India 2014</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2707129957379198E-2"/>
          <c:y val="0.16206964706691099"/>
          <c:w val="0.95114608105179499"/>
          <c:h val="0.74311592853685005"/>
        </c:manualLayout>
      </c:layout>
      <c:barChart>
        <c:barDir val="col"/>
        <c:grouping val="clustered"/>
        <c:varyColors val="0"/>
        <c:ser>
          <c:idx val="0"/>
          <c:order val="0"/>
          <c:tx>
            <c:strRef>
              <c:f>'N5c. InternalConflict'!$G$7</c:f>
              <c:strCache>
                <c:ptCount val="1"/>
                <c:pt idx="0">
                  <c:v>Average of Incidents</c:v>
                </c:pt>
              </c:strCache>
            </c:strRef>
          </c:tx>
          <c:spPr>
            <a:solidFill>
              <a:schemeClr val="accent1"/>
            </a:solidFill>
            <a:ln>
              <a:noFill/>
            </a:ln>
            <a:effectLst/>
          </c:spPr>
          <c:invertIfNegative val="0"/>
          <c:cat>
            <c:strRef>
              <c:extLst>
                <c:ext xmlns:c15="http://schemas.microsoft.com/office/drawing/2012/chart" uri="{02D57815-91ED-43cb-92C2-25804820EDAC}">
                  <c15:fullRef>
                    <c15:sqref>'N5c. InternalConflict'!$F$8:$F$18</c15:sqref>
                  </c15:fullRef>
                </c:ext>
              </c:extLst>
              <c:f>('N5c. InternalConflict'!$F$8:$F$9,'N5c. InternalConflict'!$F$13)</c:f>
              <c:strCache>
                <c:ptCount val="3"/>
                <c:pt idx="0">
                  <c:v>Andhra Pradesh</c:v>
                </c:pt>
                <c:pt idx="1">
                  <c:v>Bihar</c:v>
                </c:pt>
                <c:pt idx="2">
                  <c:v>Kerala</c:v>
                </c:pt>
              </c:strCache>
            </c:strRef>
          </c:cat>
          <c:val>
            <c:numRef>
              <c:extLst>
                <c:ext xmlns:c15="http://schemas.microsoft.com/office/drawing/2012/chart" uri="{02D57815-91ED-43cb-92C2-25804820EDAC}">
                  <c15:fullRef>
                    <c15:sqref>'N5c. InternalConflict'!$G$8:$G$18</c15:sqref>
                  </c15:fullRef>
                </c:ext>
              </c:extLst>
              <c:f>('N5c. InternalConflict'!$G$8:$G$9,'N5c. InternalConflict'!$G$13)</c:f>
              <c:numCache>
                <c:formatCode>General</c:formatCode>
                <c:ptCount val="3"/>
                <c:pt idx="0">
                  <c:v>5.5</c:v>
                </c:pt>
                <c:pt idx="1">
                  <c:v>7.384615384615385</c:v>
                </c:pt>
                <c:pt idx="2">
                  <c:v>1</c:v>
                </c:pt>
              </c:numCache>
            </c:numRef>
          </c:val>
          <c:extLst>
            <c:ext xmlns:c16="http://schemas.microsoft.com/office/drawing/2014/chart" uri="{C3380CC4-5D6E-409C-BE32-E72D297353CC}">
              <c16:uniqueId val="{00000000-5E97-4442-8EB4-EE947C665234}"/>
            </c:ext>
          </c:extLst>
        </c:ser>
        <c:ser>
          <c:idx val="1"/>
          <c:order val="1"/>
          <c:tx>
            <c:strRef>
              <c:f>'N5c. InternalConflict'!$H$7</c:f>
              <c:strCache>
                <c:ptCount val="1"/>
                <c:pt idx="0">
                  <c:v>Average of Deaths</c:v>
                </c:pt>
              </c:strCache>
            </c:strRef>
          </c:tx>
          <c:spPr>
            <a:solidFill>
              <a:schemeClr val="accent2"/>
            </a:solidFill>
            <a:ln>
              <a:noFill/>
            </a:ln>
            <a:effectLst/>
          </c:spPr>
          <c:invertIfNegative val="0"/>
          <c:cat>
            <c:strRef>
              <c:extLst>
                <c:ext xmlns:c15="http://schemas.microsoft.com/office/drawing/2012/chart" uri="{02D57815-91ED-43cb-92C2-25804820EDAC}">
                  <c15:fullRef>
                    <c15:sqref>'N5c. InternalConflict'!$F$8:$F$18</c15:sqref>
                  </c15:fullRef>
                </c:ext>
              </c:extLst>
              <c:f>('N5c. InternalConflict'!$F$8:$F$9,'N5c. InternalConflict'!$F$13)</c:f>
              <c:strCache>
                <c:ptCount val="3"/>
                <c:pt idx="0">
                  <c:v>Andhra Pradesh</c:v>
                </c:pt>
                <c:pt idx="1">
                  <c:v>Bihar</c:v>
                </c:pt>
                <c:pt idx="2">
                  <c:v>Kerala</c:v>
                </c:pt>
              </c:strCache>
            </c:strRef>
          </c:cat>
          <c:val>
            <c:numRef>
              <c:extLst>
                <c:ext xmlns:c15="http://schemas.microsoft.com/office/drawing/2012/chart" uri="{02D57815-91ED-43cb-92C2-25804820EDAC}">
                  <c15:fullRef>
                    <c15:sqref>'N5c. InternalConflict'!$H$8:$H$18</c15:sqref>
                  </c15:fullRef>
                </c:ext>
              </c:extLst>
              <c:f>('N5c. InternalConflict'!$H$8:$H$9,'N5c. InternalConflict'!$H$13)</c:f>
              <c:numCache>
                <c:formatCode>General</c:formatCode>
                <c:ptCount val="3"/>
                <c:pt idx="0">
                  <c:v>0.5</c:v>
                </c:pt>
                <c:pt idx="1">
                  <c:v>1.6923076923076923</c:v>
                </c:pt>
                <c:pt idx="2">
                  <c:v>0</c:v>
                </c:pt>
              </c:numCache>
            </c:numRef>
          </c:val>
          <c:extLst>
            <c:ext xmlns:c16="http://schemas.microsoft.com/office/drawing/2014/chart" uri="{C3380CC4-5D6E-409C-BE32-E72D297353CC}">
              <c16:uniqueId val="{00000001-5E97-4442-8EB4-EE947C665234}"/>
            </c:ext>
          </c:extLst>
        </c:ser>
        <c:dLbls>
          <c:showLegendKey val="0"/>
          <c:showVal val="0"/>
          <c:showCatName val="0"/>
          <c:showSerName val="0"/>
          <c:showPercent val="0"/>
          <c:showBubbleSize val="0"/>
        </c:dLbls>
        <c:gapWidth val="219"/>
        <c:overlap val="-27"/>
        <c:axId val="1638946480"/>
        <c:axId val="1638951232"/>
      </c:barChart>
      <c:catAx>
        <c:axId val="1638946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8951232"/>
        <c:crosses val="autoZero"/>
        <c:auto val="1"/>
        <c:lblAlgn val="ctr"/>
        <c:lblOffset val="100"/>
        <c:noMultiLvlLbl val="0"/>
      </c:catAx>
      <c:valAx>
        <c:axId val="16389512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8946480"/>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'O1. GovtSSPrograms'!$A$6</c:f>
          <c:strCache>
            <c:ptCount val="1"/>
            <c:pt idx="0">
              <c:v>O1. Gross Enrolment under Social Security Schemes (PMSBY/PMJJBY/APY)</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9730025167614899E-2"/>
          <c:y val="0.12752985667712799"/>
          <c:w val="0.89414783711770796"/>
          <c:h val="0.76148729744516697"/>
        </c:manualLayout>
      </c:layout>
      <c:lineChart>
        <c:grouping val="standard"/>
        <c:varyColors val="0"/>
        <c:ser>
          <c:idx val="2"/>
          <c:order val="2"/>
          <c:tx>
            <c:strRef>
              <c:f>'O1. GovtSSPrograms'!$A$9</c:f>
              <c:strCache>
                <c:ptCount val="1"/>
                <c:pt idx="0">
                  <c:v>Andhra Pradesh</c:v>
                </c:pt>
              </c:strCache>
            </c:strRef>
          </c:tx>
          <c:spPr>
            <a:ln w="28575" cap="rnd">
              <a:solidFill>
                <a:schemeClr val="accent3"/>
              </a:solidFill>
              <a:round/>
            </a:ln>
            <a:effectLst/>
          </c:spPr>
          <c:marker>
            <c:symbol val="none"/>
          </c:marker>
          <c:cat>
            <c:numRef>
              <c:f>'O1. GovtSSPrograms'!$B$7:$C$7</c:f>
              <c:numCache>
                <c:formatCode>General</c:formatCode>
                <c:ptCount val="2"/>
                <c:pt idx="0">
                  <c:v>2015</c:v>
                </c:pt>
                <c:pt idx="1">
                  <c:v>2016</c:v>
                </c:pt>
              </c:numCache>
            </c:numRef>
          </c:cat>
          <c:val>
            <c:numRef>
              <c:f>'O1. GovtSSPrograms'!$B$9:$C$9</c:f>
              <c:numCache>
                <c:formatCode>General</c:formatCode>
                <c:ptCount val="2"/>
                <c:pt idx="0">
                  <c:v>7515226</c:v>
                </c:pt>
                <c:pt idx="1">
                  <c:v>8326664</c:v>
                </c:pt>
              </c:numCache>
            </c:numRef>
          </c:val>
          <c:smooth val="0"/>
          <c:extLst>
            <c:ext xmlns:c16="http://schemas.microsoft.com/office/drawing/2014/chart" uri="{C3380CC4-5D6E-409C-BE32-E72D297353CC}">
              <c16:uniqueId val="{00000000-41C1-4362-9554-4C81B133A74A}"/>
            </c:ext>
          </c:extLst>
        </c:ser>
        <c:ser>
          <c:idx val="4"/>
          <c:order val="4"/>
          <c:tx>
            <c:strRef>
              <c:f>'O1. GovtSSPrograms'!$A$11</c:f>
              <c:strCache>
                <c:ptCount val="1"/>
                <c:pt idx="0">
                  <c:v>Assam</c:v>
                </c:pt>
              </c:strCache>
            </c:strRef>
          </c:tx>
          <c:spPr>
            <a:ln w="28575" cap="rnd">
              <a:solidFill>
                <a:schemeClr val="accent5"/>
              </a:solidFill>
              <a:round/>
            </a:ln>
            <a:effectLst/>
          </c:spPr>
          <c:marker>
            <c:symbol val="none"/>
          </c:marker>
          <c:cat>
            <c:numRef>
              <c:f>'O1. GovtSSPrograms'!$B$7:$C$7</c:f>
              <c:numCache>
                <c:formatCode>General</c:formatCode>
                <c:ptCount val="2"/>
                <c:pt idx="0">
                  <c:v>2015</c:v>
                </c:pt>
                <c:pt idx="1">
                  <c:v>2016</c:v>
                </c:pt>
              </c:numCache>
            </c:numRef>
          </c:cat>
          <c:val>
            <c:numRef>
              <c:f>'O1. GovtSSPrograms'!$B$11:$C$11</c:f>
              <c:numCache>
                <c:formatCode>General</c:formatCode>
                <c:ptCount val="2"/>
                <c:pt idx="0">
                  <c:v>1946725</c:v>
                </c:pt>
                <c:pt idx="1">
                  <c:v>2016681</c:v>
                </c:pt>
              </c:numCache>
            </c:numRef>
          </c:val>
          <c:smooth val="0"/>
          <c:extLst>
            <c:ext xmlns:c16="http://schemas.microsoft.com/office/drawing/2014/chart" uri="{C3380CC4-5D6E-409C-BE32-E72D297353CC}">
              <c16:uniqueId val="{00000001-41C1-4362-9554-4C81B133A74A}"/>
            </c:ext>
          </c:extLst>
        </c:ser>
        <c:ser>
          <c:idx val="5"/>
          <c:order val="5"/>
          <c:tx>
            <c:strRef>
              <c:f>'O1. GovtSSPrograms'!$A$12</c:f>
              <c:strCache>
                <c:ptCount val="1"/>
                <c:pt idx="0">
                  <c:v>Bihar</c:v>
                </c:pt>
              </c:strCache>
            </c:strRef>
          </c:tx>
          <c:spPr>
            <a:ln w="28575" cap="rnd">
              <a:solidFill>
                <a:schemeClr val="accent6"/>
              </a:solidFill>
              <a:round/>
            </a:ln>
            <a:effectLst/>
          </c:spPr>
          <c:marker>
            <c:symbol val="none"/>
          </c:marker>
          <c:cat>
            <c:numRef>
              <c:f>'O1. GovtSSPrograms'!$B$7:$C$7</c:f>
              <c:numCache>
                <c:formatCode>General</c:formatCode>
                <c:ptCount val="2"/>
                <c:pt idx="0">
                  <c:v>2015</c:v>
                </c:pt>
                <c:pt idx="1">
                  <c:v>2016</c:v>
                </c:pt>
              </c:numCache>
            </c:numRef>
          </c:cat>
          <c:val>
            <c:numRef>
              <c:f>'O1. GovtSSPrograms'!$B$12:$C$12</c:f>
              <c:numCache>
                <c:formatCode>General</c:formatCode>
                <c:ptCount val="2"/>
                <c:pt idx="0">
                  <c:v>6034854</c:v>
                </c:pt>
                <c:pt idx="1">
                  <c:v>6234841</c:v>
                </c:pt>
              </c:numCache>
            </c:numRef>
          </c:val>
          <c:smooth val="0"/>
          <c:extLst>
            <c:ext xmlns:c16="http://schemas.microsoft.com/office/drawing/2014/chart" uri="{C3380CC4-5D6E-409C-BE32-E72D297353CC}">
              <c16:uniqueId val="{00000002-41C1-4362-9554-4C81B133A74A}"/>
            </c:ext>
          </c:extLst>
        </c:ser>
        <c:ser>
          <c:idx val="18"/>
          <c:order val="18"/>
          <c:tx>
            <c:strRef>
              <c:f>'O1. GovtSSPrograms'!$A$25</c:f>
              <c:strCache>
                <c:ptCount val="1"/>
                <c:pt idx="0">
                  <c:v>Kerala</c:v>
                </c:pt>
              </c:strCache>
            </c:strRef>
          </c:tx>
          <c:spPr>
            <a:ln w="28575" cap="rnd">
              <a:solidFill>
                <a:schemeClr val="accent1">
                  <a:lumMod val="80000"/>
                </a:schemeClr>
              </a:solidFill>
              <a:round/>
            </a:ln>
            <a:effectLst/>
          </c:spPr>
          <c:marker>
            <c:symbol val="none"/>
          </c:marker>
          <c:cat>
            <c:numRef>
              <c:f>'O1. GovtSSPrograms'!$B$7:$C$7</c:f>
              <c:numCache>
                <c:formatCode>General</c:formatCode>
                <c:ptCount val="2"/>
                <c:pt idx="0">
                  <c:v>2015</c:v>
                </c:pt>
                <c:pt idx="1">
                  <c:v>2016</c:v>
                </c:pt>
              </c:numCache>
            </c:numRef>
          </c:cat>
          <c:val>
            <c:numRef>
              <c:f>'O1. GovtSSPrograms'!$B$25:$C$25</c:f>
              <c:numCache>
                <c:formatCode>General</c:formatCode>
                <c:ptCount val="2"/>
                <c:pt idx="0">
                  <c:v>4556615</c:v>
                </c:pt>
                <c:pt idx="1">
                  <c:v>4342652</c:v>
                </c:pt>
              </c:numCache>
            </c:numRef>
          </c:val>
          <c:smooth val="0"/>
          <c:extLst>
            <c:ext xmlns:c16="http://schemas.microsoft.com/office/drawing/2014/chart" uri="{C3380CC4-5D6E-409C-BE32-E72D297353CC}">
              <c16:uniqueId val="{00000003-41C1-4362-9554-4C81B133A74A}"/>
            </c:ext>
          </c:extLst>
        </c:ser>
        <c:ser>
          <c:idx val="29"/>
          <c:order val="29"/>
          <c:tx>
            <c:strRef>
              <c:f>'O1. GovtSSPrograms'!$A$36</c:f>
              <c:strCache>
                <c:ptCount val="1"/>
                <c:pt idx="0">
                  <c:v>Rajasthan</c:v>
                </c:pt>
              </c:strCache>
            </c:strRef>
          </c:tx>
          <c:spPr>
            <a:ln w="28575" cap="rnd">
              <a:solidFill>
                <a:schemeClr val="accent6">
                  <a:lumMod val="60000"/>
                  <a:lumOff val="40000"/>
                </a:schemeClr>
              </a:solidFill>
              <a:round/>
            </a:ln>
            <a:effectLst/>
          </c:spPr>
          <c:marker>
            <c:symbol val="none"/>
          </c:marker>
          <c:cat>
            <c:numRef>
              <c:f>'O1. GovtSSPrograms'!$B$7:$C$7</c:f>
              <c:numCache>
                <c:formatCode>General</c:formatCode>
                <c:ptCount val="2"/>
                <c:pt idx="0">
                  <c:v>2015</c:v>
                </c:pt>
                <c:pt idx="1">
                  <c:v>2016</c:v>
                </c:pt>
              </c:numCache>
            </c:numRef>
          </c:cat>
          <c:val>
            <c:numRef>
              <c:f>'O1. GovtSSPrograms'!$B$36:$C$36</c:f>
              <c:numCache>
                <c:formatCode>General</c:formatCode>
                <c:ptCount val="2"/>
                <c:pt idx="0">
                  <c:v>4999237</c:v>
                </c:pt>
                <c:pt idx="1">
                  <c:v>5199329</c:v>
                </c:pt>
              </c:numCache>
            </c:numRef>
          </c:val>
          <c:smooth val="0"/>
          <c:extLst>
            <c:ext xmlns:c16="http://schemas.microsoft.com/office/drawing/2014/chart" uri="{C3380CC4-5D6E-409C-BE32-E72D297353CC}">
              <c16:uniqueId val="{00000004-41C1-4362-9554-4C81B133A74A}"/>
            </c:ext>
          </c:extLst>
        </c:ser>
        <c:dLbls>
          <c:showLegendKey val="0"/>
          <c:showVal val="0"/>
          <c:showCatName val="0"/>
          <c:showSerName val="0"/>
          <c:showPercent val="0"/>
          <c:showBubbleSize val="0"/>
        </c:dLbls>
        <c:smooth val="0"/>
        <c:axId val="1639528544"/>
        <c:axId val="1639533200"/>
        <c:extLst>
          <c:ext xmlns:c15="http://schemas.microsoft.com/office/drawing/2012/chart" uri="{02D57815-91ED-43cb-92C2-25804820EDAC}">
            <c15:filteredLineSeries>
              <c15:ser>
                <c:idx val="0"/>
                <c:order val="0"/>
                <c:tx>
                  <c:strRef>
                    <c:extLst>
                      <c:ext uri="{02D57815-91ED-43cb-92C2-25804820EDAC}">
                        <c15:formulaRef>
                          <c15:sqref>'O1. GovtSSPrograms'!$A$7</c15:sqref>
                        </c15:formulaRef>
                      </c:ext>
                    </c:extLst>
                    <c:strCache>
                      <c:ptCount val="1"/>
                      <c:pt idx="0">
                        <c:v>States/UTs</c:v>
                      </c:pt>
                    </c:strCache>
                  </c:strRef>
                </c:tx>
                <c:spPr>
                  <a:ln w="28575" cap="rnd">
                    <a:solidFill>
                      <a:schemeClr val="accent1"/>
                    </a:solidFill>
                    <a:round/>
                  </a:ln>
                  <a:effectLst/>
                </c:spPr>
                <c:marker>
                  <c:symbol val="none"/>
                </c:marker>
                <c:cat>
                  <c:numRef>
                    <c:extLst>
                      <c:ext uri="{02D57815-91ED-43cb-92C2-25804820EDAC}">
                        <c15:formulaRef>
                          <c15:sqref>'O1. GovtSSPrograms'!$B$7:$C$7</c15:sqref>
                        </c15:formulaRef>
                      </c:ext>
                    </c:extLst>
                    <c:numCache>
                      <c:formatCode>General</c:formatCode>
                      <c:ptCount val="2"/>
                      <c:pt idx="0">
                        <c:v>2015</c:v>
                      </c:pt>
                      <c:pt idx="1">
                        <c:v>2016</c:v>
                      </c:pt>
                    </c:numCache>
                  </c:numRef>
                </c:cat>
                <c:val>
                  <c:numRef>
                    <c:extLst>
                      <c:ext uri="{02D57815-91ED-43cb-92C2-25804820EDAC}">
                        <c15:formulaRef>
                          <c15:sqref>'O1. GovtSSPrograms'!$B$7:$C$7</c15:sqref>
                        </c15:formulaRef>
                      </c:ext>
                    </c:extLst>
                    <c:numCache>
                      <c:formatCode>General</c:formatCode>
                      <c:ptCount val="2"/>
                      <c:pt idx="0">
                        <c:v>2015</c:v>
                      </c:pt>
                      <c:pt idx="1">
                        <c:v>2016</c:v>
                      </c:pt>
                    </c:numCache>
                  </c:numRef>
                </c:val>
                <c:smooth val="0"/>
                <c:extLst>
                  <c:ext xmlns:c16="http://schemas.microsoft.com/office/drawing/2014/chart" uri="{C3380CC4-5D6E-409C-BE32-E72D297353CC}">
                    <c16:uniqueId val="{00000005-41C1-4362-9554-4C81B133A74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'O1. GovtSSPrograms'!$A$8</c15:sqref>
                        </c15:formulaRef>
                      </c:ext>
                    </c:extLst>
                    <c:strCache>
                      <c:ptCount val="1"/>
                      <c:pt idx="0">
                        <c:v>Andaman and Nicobar Islands</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GovtSSPrograms'!$B$8:$C$8</c15:sqref>
                        </c15:formulaRef>
                      </c:ext>
                    </c:extLst>
                    <c:numCache>
                      <c:formatCode>General</c:formatCode>
                      <c:ptCount val="2"/>
                      <c:pt idx="0">
                        <c:v>46222</c:v>
                      </c:pt>
                      <c:pt idx="1">
                        <c:v>46580</c:v>
                      </c:pt>
                    </c:numCache>
                  </c:numRef>
                </c:val>
                <c:smooth val="0"/>
                <c:extLst xmlns:c15="http://schemas.microsoft.com/office/drawing/2012/chart">
                  <c:ext xmlns:c16="http://schemas.microsoft.com/office/drawing/2014/chart" uri="{C3380CC4-5D6E-409C-BE32-E72D297353CC}">
                    <c16:uniqueId val="{00000006-41C1-4362-9554-4C81B133A74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'O1. GovtSSPrograms'!$A$10</c15:sqref>
                        </c15:formulaRef>
                      </c:ext>
                    </c:extLst>
                    <c:strCache>
                      <c:ptCount val="1"/>
                      <c:pt idx="0">
                        <c:v>Arunachal Pradesh</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GovtSSPrograms'!$B$10:$C$10</c15:sqref>
                        </c15:formulaRef>
                      </c:ext>
                    </c:extLst>
                    <c:numCache>
                      <c:formatCode>General</c:formatCode>
                      <c:ptCount val="2"/>
                      <c:pt idx="0">
                        <c:v>81318</c:v>
                      </c:pt>
                      <c:pt idx="1">
                        <c:v>83105</c:v>
                      </c:pt>
                    </c:numCache>
                  </c:numRef>
                </c:val>
                <c:smooth val="0"/>
                <c:extLst xmlns:c15="http://schemas.microsoft.com/office/drawing/2012/chart">
                  <c:ext xmlns:c16="http://schemas.microsoft.com/office/drawing/2014/chart" uri="{C3380CC4-5D6E-409C-BE32-E72D297353CC}">
                    <c16:uniqueId val="{00000007-41C1-4362-9554-4C81B133A74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'O1. GovtSSPrograms'!$A$13</c15:sqref>
                        </c15:formulaRef>
                      </c:ext>
                    </c:extLst>
                    <c:strCache>
                      <c:ptCount val="1"/>
                      <c:pt idx="0">
                        <c:v>Chandigarh</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GovtSSPrograms'!$B$13:$C$13</c15:sqref>
                        </c15:formulaRef>
                      </c:ext>
                    </c:extLst>
                    <c:numCache>
                      <c:formatCode>General</c:formatCode>
                      <c:ptCount val="2"/>
                      <c:pt idx="0">
                        <c:v>247841</c:v>
                      </c:pt>
                      <c:pt idx="1">
                        <c:v>176296</c:v>
                      </c:pt>
                    </c:numCache>
                  </c:numRef>
                </c:val>
                <c:smooth val="0"/>
                <c:extLst xmlns:c15="http://schemas.microsoft.com/office/drawing/2012/chart">
                  <c:ext xmlns:c16="http://schemas.microsoft.com/office/drawing/2014/chart" uri="{C3380CC4-5D6E-409C-BE32-E72D297353CC}">
                    <c16:uniqueId val="{00000008-41C1-4362-9554-4C81B133A74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'O1. GovtSSPrograms'!$A$14</c15:sqref>
                        </c15:formulaRef>
                      </c:ext>
                    </c:extLst>
                    <c:strCache>
                      <c:ptCount val="1"/>
                      <c:pt idx="0">
                        <c:v>Chhattisgarh</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GovtSSPrograms'!$B$14:$C$14</c15:sqref>
                        </c15:formulaRef>
                      </c:ext>
                    </c:extLst>
                    <c:numCache>
                      <c:formatCode>General</c:formatCode>
                      <c:ptCount val="2"/>
                      <c:pt idx="0">
                        <c:v>5402421</c:v>
                      </c:pt>
                      <c:pt idx="1">
                        <c:v>5668928</c:v>
                      </c:pt>
                    </c:numCache>
                  </c:numRef>
                </c:val>
                <c:smooth val="0"/>
                <c:extLst xmlns:c15="http://schemas.microsoft.com/office/drawing/2012/chart">
                  <c:ext xmlns:c16="http://schemas.microsoft.com/office/drawing/2014/chart" uri="{C3380CC4-5D6E-409C-BE32-E72D297353CC}">
                    <c16:uniqueId val="{00000009-41C1-4362-9554-4C81B133A74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'O1. GovtSSPrograms'!$A$15</c15:sqref>
                        </c15:formulaRef>
                      </c:ext>
                    </c:extLst>
                    <c:strCache>
                      <c:ptCount val="1"/>
                      <c:pt idx="0">
                        <c:v>Dadra and Nagar Haveli</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GovtSSPrograms'!$B$15:$C$15</c15:sqref>
                        </c15:formulaRef>
                      </c:ext>
                    </c:extLst>
                    <c:numCache>
                      <c:formatCode>General</c:formatCode>
                      <c:ptCount val="2"/>
                      <c:pt idx="0">
                        <c:v>45278</c:v>
                      </c:pt>
                      <c:pt idx="1">
                        <c:v>46663</c:v>
                      </c:pt>
                    </c:numCache>
                  </c:numRef>
                </c:val>
                <c:smooth val="0"/>
                <c:extLst xmlns:c15="http://schemas.microsoft.com/office/drawing/2012/chart">
                  <c:ext xmlns:c16="http://schemas.microsoft.com/office/drawing/2014/chart" uri="{C3380CC4-5D6E-409C-BE32-E72D297353CC}">
                    <c16:uniqueId val="{0000000A-41C1-4362-9554-4C81B133A74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'O1. GovtSSPrograms'!$A$16</c15:sqref>
                        </c15:formulaRef>
                      </c:ext>
                    </c:extLst>
                    <c:strCache>
                      <c:ptCount val="1"/>
                      <c:pt idx="0">
                        <c:v>Daman and Diu</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GovtSSPrograms'!$B$16:$C$16</c15:sqref>
                        </c15:formulaRef>
                      </c:ext>
                    </c:extLst>
                    <c:numCache>
                      <c:formatCode>General</c:formatCode>
                      <c:ptCount val="2"/>
                      <c:pt idx="0">
                        <c:v>27251</c:v>
                      </c:pt>
                      <c:pt idx="1">
                        <c:v>27251</c:v>
                      </c:pt>
                    </c:numCache>
                  </c:numRef>
                </c:val>
                <c:smooth val="0"/>
                <c:extLst xmlns:c15="http://schemas.microsoft.com/office/drawing/2012/chart">
                  <c:ext xmlns:c16="http://schemas.microsoft.com/office/drawing/2014/chart" uri="{C3380CC4-5D6E-409C-BE32-E72D297353CC}">
                    <c16:uniqueId val="{0000000B-41C1-4362-9554-4C81B133A74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'O1. GovtSSPrograms'!$A$17</c15:sqref>
                        </c15:formulaRef>
                      </c:ext>
                    </c:extLst>
                    <c:strCache>
                      <c:ptCount val="1"/>
                      <c:pt idx="0">
                        <c:v>Delhi</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GovtSSPrograms'!$B$17:$C$17</c15:sqref>
                        </c15:formulaRef>
                      </c:ext>
                    </c:extLst>
                    <c:numCache>
                      <c:formatCode>General</c:formatCode>
                      <c:ptCount val="2"/>
                      <c:pt idx="0">
                        <c:v>2557237</c:v>
                      </c:pt>
                      <c:pt idx="1">
                        <c:v>2592085</c:v>
                      </c:pt>
                    </c:numCache>
                  </c:numRef>
                </c:val>
                <c:smooth val="0"/>
                <c:extLst xmlns:c15="http://schemas.microsoft.com/office/drawing/2012/chart">
                  <c:ext xmlns:c16="http://schemas.microsoft.com/office/drawing/2014/chart" uri="{C3380CC4-5D6E-409C-BE32-E72D297353CC}">
                    <c16:uniqueId val="{0000000C-41C1-4362-9554-4C81B133A74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'O1. GovtSSPrograms'!$A$18</c15:sqref>
                        </c15:formulaRef>
                      </c:ext>
                    </c:extLst>
                    <c:strCache>
                      <c:ptCount val="1"/>
                      <c:pt idx="0">
                        <c:v>Goa</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GovtSSPrograms'!$B$18:$C$18</c15:sqref>
                        </c15:formulaRef>
                      </c:ext>
                    </c:extLst>
                    <c:numCache>
                      <c:formatCode>General</c:formatCode>
                      <c:ptCount val="2"/>
                      <c:pt idx="0">
                        <c:v>347694</c:v>
                      </c:pt>
                      <c:pt idx="1">
                        <c:v>348737</c:v>
                      </c:pt>
                    </c:numCache>
                  </c:numRef>
                </c:val>
                <c:smooth val="0"/>
                <c:extLst xmlns:c15="http://schemas.microsoft.com/office/drawing/2012/chart">
                  <c:ext xmlns:c16="http://schemas.microsoft.com/office/drawing/2014/chart" uri="{C3380CC4-5D6E-409C-BE32-E72D297353CC}">
                    <c16:uniqueId val="{0000000D-41C1-4362-9554-4C81B133A74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'O1. GovtSSPrograms'!$A$19</c15:sqref>
                        </c15:formulaRef>
                      </c:ext>
                    </c:extLst>
                    <c:strCache>
                      <c:ptCount val="1"/>
                      <c:pt idx="0">
                        <c:v>Gujarat</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GovtSSPrograms'!$B$19:$C$19</c15:sqref>
                        </c15:formulaRef>
                      </c:ext>
                    </c:extLst>
                    <c:numCache>
                      <c:formatCode>General</c:formatCode>
                      <c:ptCount val="2"/>
                      <c:pt idx="0">
                        <c:v>6391017</c:v>
                      </c:pt>
                      <c:pt idx="1">
                        <c:v>6502799</c:v>
                      </c:pt>
                    </c:numCache>
                  </c:numRef>
                </c:val>
                <c:smooth val="0"/>
                <c:extLst xmlns:c15="http://schemas.microsoft.com/office/drawing/2012/chart">
                  <c:ext xmlns:c16="http://schemas.microsoft.com/office/drawing/2014/chart" uri="{C3380CC4-5D6E-409C-BE32-E72D297353CC}">
                    <c16:uniqueId val="{0000000E-41C1-4362-9554-4C81B133A74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'O1. GovtSSPrograms'!$A$20</c15:sqref>
                        </c15:formulaRef>
                      </c:ext>
                    </c:extLst>
                    <c:strCache>
                      <c:ptCount val="1"/>
                      <c:pt idx="0">
                        <c:v>Haryana</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GovtSSPrograms'!$B$20:$C$20</c15:sqref>
                        </c15:formulaRef>
                      </c:ext>
                    </c:extLst>
                    <c:numCache>
                      <c:formatCode>General</c:formatCode>
                      <c:ptCount val="2"/>
                      <c:pt idx="0">
                        <c:v>3359832</c:v>
                      </c:pt>
                      <c:pt idx="1">
                        <c:v>3292566</c:v>
                      </c:pt>
                    </c:numCache>
                  </c:numRef>
                </c:val>
                <c:smooth val="0"/>
                <c:extLst xmlns:c15="http://schemas.microsoft.com/office/drawing/2012/chart">
                  <c:ext xmlns:c16="http://schemas.microsoft.com/office/drawing/2014/chart" uri="{C3380CC4-5D6E-409C-BE32-E72D297353CC}">
                    <c16:uniqueId val="{0000000F-41C1-4362-9554-4C81B133A74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'O1. GovtSSPrograms'!$A$21</c15:sqref>
                        </c15:formulaRef>
                      </c:ext>
                    </c:extLst>
                    <c:strCache>
                      <c:ptCount val="1"/>
                      <c:pt idx="0">
                        <c:v>Himachal Pradesh</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GovtSSPrograms'!$B$21:$C$21</c15:sqref>
                        </c15:formulaRef>
                      </c:ext>
                    </c:extLst>
                    <c:numCache>
                      <c:formatCode>General</c:formatCode>
                      <c:ptCount val="2"/>
                      <c:pt idx="0">
                        <c:v>1019686</c:v>
                      </c:pt>
                      <c:pt idx="1">
                        <c:v>1046503</c:v>
                      </c:pt>
                    </c:numCache>
                  </c:numRef>
                </c:val>
                <c:smooth val="0"/>
                <c:extLst xmlns:c15="http://schemas.microsoft.com/office/drawing/2012/chart">
                  <c:ext xmlns:c16="http://schemas.microsoft.com/office/drawing/2014/chart" uri="{C3380CC4-5D6E-409C-BE32-E72D297353CC}">
                    <c16:uniqueId val="{00000010-41C1-4362-9554-4C81B133A74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'O1. GovtSSPrograms'!$A$22</c15:sqref>
                        </c15:formulaRef>
                      </c:ext>
                    </c:extLst>
                    <c:strCache>
                      <c:ptCount val="1"/>
                      <c:pt idx="0">
                        <c:v>Jammu and Kashmir</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GovtSSPrograms'!$B$22:$C$22</c15:sqref>
                        </c15:formulaRef>
                      </c:ext>
                    </c:extLst>
                    <c:numCache>
                      <c:formatCode>General</c:formatCode>
                      <c:ptCount val="2"/>
                      <c:pt idx="0">
                        <c:v>782756</c:v>
                      </c:pt>
                      <c:pt idx="1">
                        <c:v>825423</c:v>
                      </c:pt>
                    </c:numCache>
                  </c:numRef>
                </c:val>
                <c:smooth val="0"/>
                <c:extLst xmlns:c15="http://schemas.microsoft.com/office/drawing/2012/chart">
                  <c:ext xmlns:c16="http://schemas.microsoft.com/office/drawing/2014/chart" uri="{C3380CC4-5D6E-409C-BE32-E72D297353CC}">
                    <c16:uniqueId val="{00000011-41C1-4362-9554-4C81B133A74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'O1. GovtSSPrograms'!$A$23</c15:sqref>
                        </c15:formulaRef>
                      </c:ext>
                    </c:extLst>
                    <c:strCache>
                      <c:ptCount val="1"/>
                      <c:pt idx="0">
                        <c:v>Jharkhand</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GovtSSPrograms'!$B$23:$C$23</c15:sqref>
                        </c15:formulaRef>
                      </c:ext>
                    </c:extLst>
                    <c:numCache>
                      <c:formatCode>General</c:formatCode>
                      <c:ptCount val="2"/>
                      <c:pt idx="0">
                        <c:v>2108256</c:v>
                      </c:pt>
                      <c:pt idx="1">
                        <c:v>2123881</c:v>
                      </c:pt>
                    </c:numCache>
                  </c:numRef>
                </c:val>
                <c:smooth val="0"/>
                <c:extLst xmlns:c15="http://schemas.microsoft.com/office/drawing/2012/chart">
                  <c:ext xmlns:c16="http://schemas.microsoft.com/office/drawing/2014/chart" uri="{C3380CC4-5D6E-409C-BE32-E72D297353CC}">
                    <c16:uniqueId val="{00000012-41C1-4362-9554-4C81B133A74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'O1. GovtSSPrograms'!$A$24</c15:sqref>
                        </c15:formulaRef>
                      </c:ext>
                    </c:extLst>
                    <c:strCache>
                      <c:ptCount val="1"/>
                      <c:pt idx="0">
                        <c:v>Karnataka</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GovtSSPrograms'!$B$24:$C$24</c15:sqref>
                        </c15:formulaRef>
                      </c:ext>
                    </c:extLst>
                    <c:numCache>
                      <c:formatCode>General</c:formatCode>
                      <c:ptCount val="2"/>
                      <c:pt idx="0">
                        <c:v>8935157</c:v>
                      </c:pt>
                      <c:pt idx="1">
                        <c:v>9085050</c:v>
                      </c:pt>
                    </c:numCache>
                  </c:numRef>
                </c:val>
                <c:smooth val="0"/>
                <c:extLst xmlns:c15="http://schemas.microsoft.com/office/drawing/2012/chart">
                  <c:ext xmlns:c16="http://schemas.microsoft.com/office/drawing/2014/chart" uri="{C3380CC4-5D6E-409C-BE32-E72D297353CC}">
                    <c16:uniqueId val="{00000013-41C1-4362-9554-4C81B133A74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'O1. GovtSSPrograms'!$A$26</c15:sqref>
                        </c15:formulaRef>
                      </c:ext>
                    </c:extLst>
                    <c:strCache>
                      <c:ptCount val="1"/>
                      <c:pt idx="0">
                        <c:v>Lakshadweep</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GovtSSPrograms'!$B$26:$C$26</c15:sqref>
                        </c15:formulaRef>
                      </c:ext>
                    </c:extLst>
                    <c:numCache>
                      <c:formatCode>General</c:formatCode>
                      <c:ptCount val="2"/>
                      <c:pt idx="0">
                        <c:v>1785</c:v>
                      </c:pt>
                      <c:pt idx="1">
                        <c:v>4724</c:v>
                      </c:pt>
                    </c:numCache>
                  </c:numRef>
                </c:val>
                <c:smooth val="0"/>
                <c:extLst xmlns:c15="http://schemas.microsoft.com/office/drawing/2012/chart">
                  <c:ext xmlns:c16="http://schemas.microsoft.com/office/drawing/2014/chart" uri="{C3380CC4-5D6E-409C-BE32-E72D297353CC}">
                    <c16:uniqueId val="{00000014-41C1-4362-9554-4C81B133A74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'O1. GovtSSPrograms'!$A$27</c15:sqref>
                        </c15:formulaRef>
                      </c:ext>
                    </c:extLst>
                    <c:strCache>
                      <c:ptCount val="1"/>
                      <c:pt idx="0">
                        <c:v>Madhya Pradesh</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GovtSSPrograms'!$B$27:$C$27</c15:sqref>
                        </c15:formulaRef>
                      </c:ext>
                    </c:extLst>
                    <c:numCache>
                      <c:formatCode>General</c:formatCode>
                      <c:ptCount val="2"/>
                      <c:pt idx="0">
                        <c:v>8617236</c:v>
                      </c:pt>
                      <c:pt idx="1">
                        <c:v>8795738</c:v>
                      </c:pt>
                    </c:numCache>
                  </c:numRef>
                </c:val>
                <c:smooth val="0"/>
                <c:extLst xmlns:c15="http://schemas.microsoft.com/office/drawing/2012/chart">
                  <c:ext xmlns:c16="http://schemas.microsoft.com/office/drawing/2014/chart" uri="{C3380CC4-5D6E-409C-BE32-E72D297353CC}">
                    <c16:uniqueId val="{00000015-41C1-4362-9554-4C81B133A74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'O1. GovtSSPrograms'!$A$28</c15:sqref>
                        </c15:formulaRef>
                      </c:ext>
                    </c:extLst>
                    <c:strCache>
                      <c:ptCount val="1"/>
                      <c:pt idx="0">
                        <c:v>Maharashtra</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GovtSSPrograms'!$B$28:$C$28</c15:sqref>
                        </c15:formulaRef>
                      </c:ext>
                    </c:extLst>
                    <c:numCache>
                      <c:formatCode>General</c:formatCode>
                      <c:ptCount val="2"/>
                      <c:pt idx="0">
                        <c:v>12586449</c:v>
                      </c:pt>
                      <c:pt idx="1">
                        <c:v>13116496</c:v>
                      </c:pt>
                    </c:numCache>
                  </c:numRef>
                </c:val>
                <c:smooth val="0"/>
                <c:extLst xmlns:c15="http://schemas.microsoft.com/office/drawing/2012/chart">
                  <c:ext xmlns:c16="http://schemas.microsoft.com/office/drawing/2014/chart" uri="{C3380CC4-5D6E-409C-BE32-E72D297353CC}">
                    <c16:uniqueId val="{00000016-41C1-4362-9554-4C81B133A74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'O1. GovtSSPrograms'!$A$29</c15:sqref>
                        </c15:formulaRef>
                      </c:ext>
                    </c:extLst>
                    <c:strCache>
                      <c:ptCount val="1"/>
                      <c:pt idx="0">
                        <c:v>Manipur</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GovtSSPrograms'!$B$29:$C$29</c15:sqref>
                        </c15:formulaRef>
                      </c:ext>
                    </c:extLst>
                    <c:numCache>
                      <c:formatCode>General</c:formatCode>
                      <c:ptCount val="2"/>
                      <c:pt idx="0">
                        <c:v>109404</c:v>
                      </c:pt>
                      <c:pt idx="1">
                        <c:v>120674</c:v>
                      </c:pt>
                    </c:numCache>
                  </c:numRef>
                </c:val>
                <c:smooth val="0"/>
                <c:extLst xmlns:c15="http://schemas.microsoft.com/office/drawing/2012/chart">
                  <c:ext xmlns:c16="http://schemas.microsoft.com/office/drawing/2014/chart" uri="{C3380CC4-5D6E-409C-BE32-E72D297353CC}">
                    <c16:uniqueId val="{00000017-41C1-4362-9554-4C81B133A74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'O1. GovtSSPrograms'!$A$30</c15:sqref>
                        </c15:formulaRef>
                      </c:ext>
                    </c:extLst>
                    <c:strCache>
                      <c:ptCount val="1"/>
                      <c:pt idx="0">
                        <c:v>Meghalaya</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GovtSSPrograms'!$B$30:$C$30</c15:sqref>
                        </c15:formulaRef>
                      </c:ext>
                    </c:extLst>
                    <c:numCache>
                      <c:formatCode>General</c:formatCode>
                      <c:ptCount val="2"/>
                      <c:pt idx="0">
                        <c:v>93570</c:v>
                      </c:pt>
                      <c:pt idx="1">
                        <c:v>102280</c:v>
                      </c:pt>
                    </c:numCache>
                  </c:numRef>
                </c:val>
                <c:smooth val="0"/>
                <c:extLst xmlns:c15="http://schemas.microsoft.com/office/drawing/2012/chart">
                  <c:ext xmlns:c16="http://schemas.microsoft.com/office/drawing/2014/chart" uri="{C3380CC4-5D6E-409C-BE32-E72D297353CC}">
                    <c16:uniqueId val="{00000018-41C1-4362-9554-4C81B133A74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'O1. GovtSSPrograms'!$A$31</c15:sqref>
                        </c15:formulaRef>
                      </c:ext>
                    </c:extLst>
                    <c:strCache>
                      <c:ptCount val="1"/>
                      <c:pt idx="0">
                        <c:v>Mizoram</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GovtSSPrograms'!$B$31:$C$31</c15:sqref>
                        </c15:formulaRef>
                      </c:ext>
                    </c:extLst>
                    <c:numCache>
                      <c:formatCode>General</c:formatCode>
                      <c:ptCount val="2"/>
                      <c:pt idx="0">
                        <c:v>103511</c:v>
                      </c:pt>
                      <c:pt idx="1">
                        <c:v>104746</c:v>
                      </c:pt>
                    </c:numCache>
                  </c:numRef>
                </c:val>
                <c:smooth val="0"/>
                <c:extLst xmlns:c15="http://schemas.microsoft.com/office/drawing/2012/chart">
                  <c:ext xmlns:c16="http://schemas.microsoft.com/office/drawing/2014/chart" uri="{C3380CC4-5D6E-409C-BE32-E72D297353CC}">
                    <c16:uniqueId val="{00000019-41C1-4362-9554-4C81B133A74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'O1. GovtSSPrograms'!$A$32</c15:sqref>
                        </c15:formulaRef>
                      </c:ext>
                    </c:extLst>
                    <c:strCache>
                      <c:ptCount val="1"/>
                      <c:pt idx="0">
                        <c:v>Nagaland</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GovtSSPrograms'!$B$32:$C$32</c15:sqref>
                        </c15:formulaRef>
                      </c:ext>
                    </c:extLst>
                    <c:numCache>
                      <c:formatCode>General</c:formatCode>
                      <c:ptCount val="2"/>
                      <c:pt idx="0">
                        <c:v>63624</c:v>
                      </c:pt>
                      <c:pt idx="1">
                        <c:v>69466</c:v>
                      </c:pt>
                    </c:numCache>
                  </c:numRef>
                </c:val>
                <c:smooth val="0"/>
                <c:extLst xmlns:c15="http://schemas.microsoft.com/office/drawing/2012/chart">
                  <c:ext xmlns:c16="http://schemas.microsoft.com/office/drawing/2014/chart" uri="{C3380CC4-5D6E-409C-BE32-E72D297353CC}">
                    <c16:uniqueId val="{0000001A-41C1-4362-9554-4C81B133A74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'O1. GovtSSPrograms'!$A$33</c15:sqref>
                        </c15:formulaRef>
                      </c:ext>
                    </c:extLst>
                    <c:strCache>
                      <c:ptCount val="1"/>
                      <c:pt idx="0">
                        <c:v>Odisha</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GovtSSPrograms'!$B$33:$C$33</c15:sqref>
                        </c15:formulaRef>
                      </c:ext>
                    </c:extLst>
                    <c:numCache>
                      <c:formatCode>General</c:formatCode>
                      <c:ptCount val="2"/>
                      <c:pt idx="0">
                        <c:v>4061571</c:v>
                      </c:pt>
                      <c:pt idx="1">
                        <c:v>4117156</c:v>
                      </c:pt>
                    </c:numCache>
                  </c:numRef>
                </c:val>
                <c:smooth val="0"/>
                <c:extLst xmlns:c15="http://schemas.microsoft.com/office/drawing/2012/chart">
                  <c:ext xmlns:c16="http://schemas.microsoft.com/office/drawing/2014/chart" uri="{C3380CC4-5D6E-409C-BE32-E72D297353CC}">
                    <c16:uniqueId val="{0000001B-41C1-4362-9554-4C81B133A74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'O1. GovtSSPrograms'!$A$34</c15:sqref>
                        </c15:formulaRef>
                      </c:ext>
                    </c:extLst>
                    <c:strCache>
                      <c:ptCount val="1"/>
                      <c:pt idx="0">
                        <c:v>Puducherry</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GovtSSPrograms'!$B$34:$C$34</c15:sqref>
                        </c15:formulaRef>
                      </c:ext>
                    </c:extLst>
                    <c:numCache>
                      <c:formatCode>General</c:formatCode>
                      <c:ptCount val="2"/>
                      <c:pt idx="0">
                        <c:v>226676</c:v>
                      </c:pt>
                      <c:pt idx="1">
                        <c:v>236563</c:v>
                      </c:pt>
                    </c:numCache>
                  </c:numRef>
                </c:val>
                <c:smooth val="0"/>
                <c:extLst xmlns:c15="http://schemas.microsoft.com/office/drawing/2012/chart">
                  <c:ext xmlns:c16="http://schemas.microsoft.com/office/drawing/2014/chart" uri="{C3380CC4-5D6E-409C-BE32-E72D297353CC}">
                    <c16:uniqueId val="{0000001C-41C1-4362-9554-4C81B133A74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'O1. GovtSSPrograms'!$A$35</c15:sqref>
                        </c15:formulaRef>
                      </c:ext>
                    </c:extLst>
                    <c:strCache>
                      <c:ptCount val="1"/>
                      <c:pt idx="0">
                        <c:v>Punjab</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GovtSSPrograms'!$B$35:$C$35</c15:sqref>
                        </c15:formulaRef>
                      </c:ext>
                    </c:extLst>
                    <c:numCache>
                      <c:formatCode>General</c:formatCode>
                      <c:ptCount val="2"/>
                      <c:pt idx="0">
                        <c:v>3736111</c:v>
                      </c:pt>
                      <c:pt idx="1">
                        <c:v>3776035</c:v>
                      </c:pt>
                    </c:numCache>
                  </c:numRef>
                </c:val>
                <c:smooth val="0"/>
                <c:extLst xmlns:c15="http://schemas.microsoft.com/office/drawing/2012/chart">
                  <c:ext xmlns:c16="http://schemas.microsoft.com/office/drawing/2014/chart" uri="{C3380CC4-5D6E-409C-BE32-E72D297353CC}">
                    <c16:uniqueId val="{0000001D-41C1-4362-9554-4C81B133A74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'O1. GovtSSPrograms'!$A$37</c15:sqref>
                        </c15:formulaRef>
                      </c:ext>
                    </c:extLst>
                    <c:strCache>
                      <c:ptCount val="1"/>
                      <c:pt idx="0">
                        <c:v>Sikkim</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GovtSSPrograms'!$B$37:$C$37</c15:sqref>
                        </c15:formulaRef>
                      </c:ext>
                    </c:extLst>
                    <c:numCache>
                      <c:formatCode>General</c:formatCode>
                      <c:ptCount val="2"/>
                      <c:pt idx="0">
                        <c:v>44632</c:v>
                      </c:pt>
                      <c:pt idx="1">
                        <c:v>77881</c:v>
                      </c:pt>
                    </c:numCache>
                  </c:numRef>
                </c:val>
                <c:smooth val="0"/>
                <c:extLst xmlns:c15="http://schemas.microsoft.com/office/drawing/2012/chart">
                  <c:ext xmlns:c16="http://schemas.microsoft.com/office/drawing/2014/chart" uri="{C3380CC4-5D6E-409C-BE32-E72D297353CC}">
                    <c16:uniqueId val="{0000001E-41C1-4362-9554-4C81B133A74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'O1. GovtSSPrograms'!$A$38</c15:sqref>
                        </c15:formulaRef>
                      </c:ext>
                    </c:extLst>
                    <c:strCache>
                      <c:ptCount val="1"/>
                      <c:pt idx="0">
                        <c:v>Tamil Nadu</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GovtSSPrograms'!$B$38:$C$38</c15:sqref>
                        </c15:formulaRef>
                      </c:ext>
                    </c:extLst>
                    <c:numCache>
                      <c:formatCode>General</c:formatCode>
                      <c:ptCount val="2"/>
                      <c:pt idx="0">
                        <c:v>8684278</c:v>
                      </c:pt>
                      <c:pt idx="1">
                        <c:v>8876015</c:v>
                      </c:pt>
                    </c:numCache>
                  </c:numRef>
                </c:val>
                <c:smooth val="0"/>
                <c:extLst xmlns:c15="http://schemas.microsoft.com/office/drawing/2012/chart">
                  <c:ext xmlns:c16="http://schemas.microsoft.com/office/drawing/2014/chart" uri="{C3380CC4-5D6E-409C-BE32-E72D297353CC}">
                    <c16:uniqueId val="{0000001F-41C1-4362-9554-4C81B133A74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'O1. GovtSSPrograms'!$A$39</c15:sqref>
                        </c15:formulaRef>
                      </c:ext>
                    </c:extLst>
                    <c:strCache>
                      <c:ptCount val="1"/>
                      <c:pt idx="0">
                        <c:v>Telangana</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GovtSSPrograms'!$B$39:$C$39</c15:sqref>
                        </c15:formulaRef>
                      </c:ext>
                    </c:extLst>
                    <c:numCache>
                      <c:formatCode>General</c:formatCode>
                      <c:ptCount val="2"/>
                      <c:pt idx="0">
                        <c:v>5315120</c:v>
                      </c:pt>
                      <c:pt idx="1">
                        <c:v>7035067</c:v>
                      </c:pt>
                    </c:numCache>
                  </c:numRef>
                </c:val>
                <c:smooth val="0"/>
                <c:extLst xmlns:c15="http://schemas.microsoft.com/office/drawing/2012/chart">
                  <c:ext xmlns:c16="http://schemas.microsoft.com/office/drawing/2014/chart" uri="{C3380CC4-5D6E-409C-BE32-E72D297353CC}">
                    <c16:uniqueId val="{00000020-41C1-4362-9554-4C81B133A74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'O1. GovtSSPrograms'!$A$40</c15:sqref>
                        </c15:formulaRef>
                      </c:ext>
                    </c:extLst>
                    <c:strCache>
                      <c:ptCount val="1"/>
                      <c:pt idx="0">
                        <c:v>Tripura</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GovtSSPrograms'!$B$40:$C$40</c15:sqref>
                        </c15:formulaRef>
                      </c:ext>
                    </c:extLst>
                    <c:numCache>
                      <c:formatCode>General</c:formatCode>
                      <c:ptCount val="2"/>
                      <c:pt idx="0">
                        <c:v>580434</c:v>
                      </c:pt>
                      <c:pt idx="1">
                        <c:v>582191</c:v>
                      </c:pt>
                    </c:numCache>
                  </c:numRef>
                </c:val>
                <c:smooth val="0"/>
                <c:extLst xmlns:c15="http://schemas.microsoft.com/office/drawing/2012/chart">
                  <c:ext xmlns:c16="http://schemas.microsoft.com/office/drawing/2014/chart" uri="{C3380CC4-5D6E-409C-BE32-E72D297353CC}">
                    <c16:uniqueId val="{00000021-41C1-4362-9554-4C81B133A74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'O1. GovtSSPrograms'!$A$41</c15:sqref>
                        </c15:formulaRef>
                      </c:ext>
                    </c:extLst>
                    <c:strCache>
                      <c:ptCount val="1"/>
                      <c:pt idx="0">
                        <c:v>Uttar Pradesh</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GovtSSPrograms'!$B$41:$C$41</c15:sqref>
                        </c15:formulaRef>
                      </c:ext>
                    </c:extLst>
                    <c:numCache>
                      <c:formatCode>General</c:formatCode>
                      <c:ptCount val="2"/>
                      <c:pt idx="0">
                        <c:v>14315081</c:v>
                      </c:pt>
                      <c:pt idx="1">
                        <c:v>14689225</c:v>
                      </c:pt>
                    </c:numCache>
                  </c:numRef>
                </c:val>
                <c:smooth val="0"/>
                <c:extLst xmlns:c15="http://schemas.microsoft.com/office/drawing/2012/chart">
                  <c:ext xmlns:c16="http://schemas.microsoft.com/office/drawing/2014/chart" uri="{C3380CC4-5D6E-409C-BE32-E72D297353CC}">
                    <c16:uniqueId val="{00000022-41C1-4362-9554-4C81B133A74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'O1. GovtSSPrograms'!$A$42</c15:sqref>
                        </c15:formulaRef>
                      </c:ext>
                    </c:extLst>
                    <c:strCache>
                      <c:ptCount val="1"/>
                      <c:pt idx="0">
                        <c:v>Uttarakhand</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GovtSSPrograms'!$B$42:$C$42</c15:sqref>
                        </c15:formulaRef>
                      </c:ext>
                    </c:extLst>
                    <c:numCache>
                      <c:formatCode>General</c:formatCode>
                      <c:ptCount val="2"/>
                      <c:pt idx="0">
                        <c:v>1410713</c:v>
                      </c:pt>
                      <c:pt idx="1">
                        <c:v>1410808</c:v>
                      </c:pt>
                    </c:numCache>
                  </c:numRef>
                </c:val>
                <c:smooth val="0"/>
                <c:extLst xmlns:c15="http://schemas.microsoft.com/office/drawing/2012/chart">
                  <c:ext xmlns:c16="http://schemas.microsoft.com/office/drawing/2014/chart" uri="{C3380CC4-5D6E-409C-BE32-E72D297353CC}">
                    <c16:uniqueId val="{00000023-41C1-4362-9554-4C81B133A74A}"/>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'O1. GovtSSPrograms'!$A$43</c15:sqref>
                        </c15:formulaRef>
                      </c:ext>
                    </c:extLst>
                    <c:strCache>
                      <c:ptCount val="1"/>
                      <c:pt idx="0">
                        <c:v>West Bengal</c:v>
                      </c:pt>
                    </c:strCache>
                  </c:strRef>
                </c:tx>
                <c:spPr>
                  <a:ln w="28575" cap="rnd">
                    <a:solidFill>
                      <a:schemeClr val="accent1">
                        <a:lumMod val="70000"/>
                        <a:lumOff val="3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GovtSSPrograms'!$B$43:$C$43</c15:sqref>
                        </c15:formulaRef>
                      </c:ext>
                    </c:extLst>
                    <c:numCache>
                      <c:formatCode>General</c:formatCode>
                      <c:ptCount val="2"/>
                      <c:pt idx="0">
                        <c:v>6781191</c:v>
                      </c:pt>
                      <c:pt idx="1">
                        <c:v>7212970</c:v>
                      </c:pt>
                    </c:numCache>
                  </c:numRef>
                </c:val>
                <c:smooth val="0"/>
                <c:extLst xmlns:c15="http://schemas.microsoft.com/office/drawing/2012/chart">
                  <c:ext xmlns:c16="http://schemas.microsoft.com/office/drawing/2014/chart" uri="{C3380CC4-5D6E-409C-BE32-E72D297353CC}">
                    <c16:uniqueId val="{00000024-41C1-4362-9554-4C81B133A74A}"/>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'O1. GovtSSPrograms'!$A$44</c15:sqref>
                        </c15:formulaRef>
                      </c:ext>
                    </c:extLst>
                    <c:strCache>
                      <c:ptCount val="1"/>
                      <c:pt idx="0">
                        <c:v>India</c:v>
                      </c:pt>
                    </c:strCache>
                  </c:strRef>
                </c:tx>
                <c:spPr>
                  <a:ln w="28575" cap="rnd">
                    <a:solidFill>
                      <a:schemeClr val="accent2">
                        <a:lumMod val="70000"/>
                        <a:lumOff val="30000"/>
                      </a:schemeClr>
                    </a:solidFill>
                    <a:round/>
                  </a:ln>
                  <a:effectLst/>
                </c:spPr>
                <c:marker>
                  <c:symbol val="none"/>
                </c:marker>
                <c:cat>
                  <c:numRef>
                    <c:extLst xmlns:c15="http://schemas.microsoft.com/office/drawing/2012/chart">
                      <c:ext xmlns:c15="http://schemas.microsoft.com/office/drawing/2012/chart" uri="{02D57815-91ED-43cb-92C2-25804820EDAC}">
                        <c15:formulaRef>
                          <c15:sqref>'O1. GovtSSPrograms'!$B$7:$C$7</c15:sqref>
                        </c15:formulaRef>
                      </c:ext>
                    </c:extLst>
                    <c:numCache>
                      <c:formatCode>General</c:formatCode>
                      <c:ptCount val="2"/>
                      <c:pt idx="0">
                        <c:v>2015</c:v>
                      </c:pt>
                      <c:pt idx="1">
                        <c:v>2016</c:v>
                      </c:pt>
                    </c:numCache>
                  </c:numRef>
                </c:cat>
                <c:val>
                  <c:numRef>
                    <c:extLst xmlns:c15="http://schemas.microsoft.com/office/drawing/2012/chart">
                      <c:ext xmlns:c15="http://schemas.microsoft.com/office/drawing/2012/chart" uri="{02D57815-91ED-43cb-92C2-25804820EDAC}">
                        <c15:formulaRef>
                          <c15:sqref>'O1. GovtSSPrograms'!$B$44:$C$44</c15:sqref>
                        </c15:formulaRef>
                      </c:ext>
                    </c:extLst>
                    <c:numCache>
                      <c:formatCode>General</c:formatCode>
                      <c:ptCount val="2"/>
                      <c:pt idx="0">
                        <c:v>123136009</c:v>
                      </c:pt>
                      <c:pt idx="1">
                        <c:v>128314069</c:v>
                      </c:pt>
                    </c:numCache>
                  </c:numRef>
                </c:val>
                <c:smooth val="0"/>
                <c:extLst xmlns:c15="http://schemas.microsoft.com/office/drawing/2012/chart">
                  <c:ext xmlns:c16="http://schemas.microsoft.com/office/drawing/2014/chart" uri="{C3380CC4-5D6E-409C-BE32-E72D297353CC}">
                    <c16:uniqueId val="{00000025-41C1-4362-9554-4C81B133A74A}"/>
                  </c:ext>
                </c:extLst>
              </c15:ser>
            </c15:filteredLineSeries>
          </c:ext>
        </c:extLst>
      </c:lineChart>
      <c:catAx>
        <c:axId val="1639528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9533200"/>
        <c:crosses val="autoZero"/>
        <c:auto val="1"/>
        <c:lblAlgn val="ctr"/>
        <c:lblOffset val="100"/>
        <c:noMultiLvlLbl val="0"/>
      </c:catAx>
      <c:valAx>
        <c:axId val="1639533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9528544"/>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'O2. SocialProtection'!$A$6</c:f>
          <c:strCache>
            <c:ptCount val="1"/>
            <c:pt idx="0">
              <c:v>O2. Per 1000 Distribution of Persons Benefited by Various Social Security Measures (2009-10)</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6395307881238102E-2"/>
          <c:y val="0.104598201437993"/>
          <c:w val="0.92745785074876697"/>
          <c:h val="0.81461761728192505"/>
        </c:manualLayout>
      </c:layout>
      <c:barChart>
        <c:barDir val="col"/>
        <c:grouping val="clustered"/>
        <c:varyColors val="0"/>
        <c:ser>
          <c:idx val="0"/>
          <c:order val="0"/>
          <c:tx>
            <c:strRef>
              <c:f>'O2. SocialProtection'!$A$8</c:f>
              <c:strCache>
                <c:ptCount val="1"/>
                <c:pt idx="0">
                  <c:v>Andhra Pradesh</c:v>
                </c:pt>
              </c:strCache>
            </c:strRef>
          </c:tx>
          <c:spPr>
            <a:solidFill>
              <a:schemeClr val="accent1"/>
            </a:solidFill>
            <a:ln>
              <a:solidFill>
                <a:schemeClr val="accent1"/>
              </a:solidFill>
            </a:ln>
            <a:effectLst/>
          </c:spPr>
          <c:invertIfNegative val="0"/>
          <c:cat>
            <c:strRef>
              <c:f>'O2. SocialProtection'!$C$7</c:f>
              <c:strCache>
                <c:ptCount val="1"/>
                <c:pt idx="0">
                  <c:v>2009-10</c:v>
                </c:pt>
              </c:strCache>
            </c:strRef>
          </c:cat>
          <c:val>
            <c:numRef>
              <c:f>'O2. SocialProtection'!$B$8</c:f>
              <c:numCache>
                <c:formatCode>0%</c:formatCode>
                <c:ptCount val="1"/>
                <c:pt idx="0">
                  <c:v>0.105</c:v>
                </c:pt>
              </c:numCache>
            </c:numRef>
          </c:val>
          <c:extLst>
            <c:ext xmlns:c16="http://schemas.microsoft.com/office/drawing/2014/chart" uri="{C3380CC4-5D6E-409C-BE32-E72D297353CC}">
              <c16:uniqueId val="{00000000-633A-4FC4-AD50-EBDAF39B8BD1}"/>
            </c:ext>
          </c:extLst>
        </c:ser>
        <c:ser>
          <c:idx val="1"/>
          <c:order val="1"/>
          <c:tx>
            <c:strRef>
              <c:f>'O2. SocialProtection'!$A$9</c:f>
              <c:strCache>
                <c:ptCount val="1"/>
                <c:pt idx="0">
                  <c:v>Assam</c:v>
                </c:pt>
              </c:strCache>
            </c:strRef>
          </c:tx>
          <c:spPr>
            <a:solidFill>
              <a:schemeClr val="accent2"/>
            </a:solidFill>
            <a:ln>
              <a:solidFill>
                <a:schemeClr val="accent2"/>
              </a:solidFill>
            </a:ln>
            <a:effectLst/>
          </c:spPr>
          <c:invertIfNegative val="0"/>
          <c:cat>
            <c:strRef>
              <c:f>'O2. SocialProtection'!$C$7</c:f>
              <c:strCache>
                <c:ptCount val="1"/>
                <c:pt idx="0">
                  <c:v>2009-10</c:v>
                </c:pt>
              </c:strCache>
            </c:strRef>
          </c:cat>
          <c:val>
            <c:numRef>
              <c:f>'O2. SocialProtection'!$B$9</c:f>
              <c:numCache>
                <c:formatCode>0%</c:formatCode>
                <c:ptCount val="1"/>
                <c:pt idx="0">
                  <c:v>0.21299999999999999</c:v>
                </c:pt>
              </c:numCache>
            </c:numRef>
          </c:val>
          <c:extLst>
            <c:ext xmlns:c16="http://schemas.microsoft.com/office/drawing/2014/chart" uri="{C3380CC4-5D6E-409C-BE32-E72D297353CC}">
              <c16:uniqueId val="{00000000-DBFA-486D-A31E-32C3139E7D9A}"/>
            </c:ext>
          </c:extLst>
        </c:ser>
        <c:ser>
          <c:idx val="2"/>
          <c:order val="2"/>
          <c:tx>
            <c:strRef>
              <c:f>'O2. SocialProtection'!$A$10</c:f>
              <c:strCache>
                <c:ptCount val="1"/>
                <c:pt idx="0">
                  <c:v>Bihar</c:v>
                </c:pt>
              </c:strCache>
            </c:strRef>
          </c:tx>
          <c:spPr>
            <a:solidFill>
              <a:schemeClr val="accent3"/>
            </a:solidFill>
            <a:ln>
              <a:solidFill>
                <a:schemeClr val="accent3"/>
              </a:solidFill>
            </a:ln>
            <a:effectLst/>
          </c:spPr>
          <c:invertIfNegative val="0"/>
          <c:cat>
            <c:strRef>
              <c:f>'O2. SocialProtection'!$C$7</c:f>
              <c:strCache>
                <c:ptCount val="1"/>
                <c:pt idx="0">
                  <c:v>2009-10</c:v>
                </c:pt>
              </c:strCache>
            </c:strRef>
          </c:cat>
          <c:val>
            <c:numRef>
              <c:f>'O2. SocialProtection'!$B$10</c:f>
              <c:numCache>
                <c:formatCode>0%</c:formatCode>
                <c:ptCount val="1"/>
                <c:pt idx="0">
                  <c:v>0.14499999999999999</c:v>
                </c:pt>
              </c:numCache>
            </c:numRef>
          </c:val>
          <c:extLst>
            <c:ext xmlns:c16="http://schemas.microsoft.com/office/drawing/2014/chart" uri="{C3380CC4-5D6E-409C-BE32-E72D297353CC}">
              <c16:uniqueId val="{00000001-DBFA-486D-A31E-32C3139E7D9A}"/>
            </c:ext>
          </c:extLst>
        </c:ser>
        <c:ser>
          <c:idx val="3"/>
          <c:order val="3"/>
          <c:tx>
            <c:strRef>
              <c:f>'O2. SocialProtection'!$A$11</c:f>
              <c:strCache>
                <c:ptCount val="1"/>
                <c:pt idx="0">
                  <c:v>Chandigarh</c:v>
                </c:pt>
              </c:strCache>
            </c:strRef>
          </c:tx>
          <c:spPr>
            <a:solidFill>
              <a:schemeClr val="accent4"/>
            </a:solidFill>
            <a:ln>
              <a:noFill/>
            </a:ln>
            <a:effectLst/>
          </c:spPr>
          <c:invertIfNegative val="0"/>
          <c:cat>
            <c:strRef>
              <c:f>'O2. SocialProtection'!$C$7</c:f>
              <c:strCache>
                <c:ptCount val="1"/>
                <c:pt idx="0">
                  <c:v>2009-10</c:v>
                </c:pt>
              </c:strCache>
            </c:strRef>
          </c:cat>
          <c:val>
            <c:numRef>
              <c:f>'O2. SocialProtection'!$B$11</c:f>
            </c:numRef>
          </c:val>
          <c:extLst xmlns:c15="http://schemas.microsoft.com/office/drawing/2012/chart">
            <c:ext xmlns:c16="http://schemas.microsoft.com/office/drawing/2014/chart" uri="{C3380CC4-5D6E-409C-BE32-E72D297353CC}">
              <c16:uniqueId val="{00000002-DBFA-486D-A31E-32C3139E7D9A}"/>
            </c:ext>
          </c:extLst>
        </c:ser>
        <c:ser>
          <c:idx val="4"/>
          <c:order val="4"/>
          <c:tx>
            <c:strRef>
              <c:f>'O2. SocialProtection'!$A$12</c:f>
              <c:strCache>
                <c:ptCount val="1"/>
                <c:pt idx="0">
                  <c:v>Delhi</c:v>
                </c:pt>
              </c:strCache>
            </c:strRef>
          </c:tx>
          <c:spPr>
            <a:solidFill>
              <a:schemeClr val="accent5"/>
            </a:solidFill>
            <a:ln>
              <a:noFill/>
            </a:ln>
            <a:effectLst/>
          </c:spPr>
          <c:invertIfNegative val="0"/>
          <c:cat>
            <c:strRef>
              <c:f>'O2. SocialProtection'!$C$7</c:f>
              <c:strCache>
                <c:ptCount val="1"/>
                <c:pt idx="0">
                  <c:v>2009-10</c:v>
                </c:pt>
              </c:strCache>
            </c:strRef>
          </c:cat>
          <c:val>
            <c:numRef>
              <c:f>'O2. SocialProtection'!$B$12</c:f>
            </c:numRef>
          </c:val>
          <c:extLst xmlns:c15="http://schemas.microsoft.com/office/drawing/2012/chart">
            <c:ext xmlns:c16="http://schemas.microsoft.com/office/drawing/2014/chart" uri="{C3380CC4-5D6E-409C-BE32-E72D297353CC}">
              <c16:uniqueId val="{00000003-DBFA-486D-A31E-32C3139E7D9A}"/>
            </c:ext>
          </c:extLst>
        </c:ser>
        <c:ser>
          <c:idx val="5"/>
          <c:order val="5"/>
          <c:tx>
            <c:strRef>
              <c:f>'O2. SocialProtection'!$A$13</c:f>
              <c:strCache>
                <c:ptCount val="1"/>
                <c:pt idx="0">
                  <c:v>Goa</c:v>
                </c:pt>
              </c:strCache>
            </c:strRef>
          </c:tx>
          <c:spPr>
            <a:solidFill>
              <a:schemeClr val="accent6"/>
            </a:solidFill>
            <a:ln>
              <a:noFill/>
            </a:ln>
            <a:effectLst/>
          </c:spPr>
          <c:invertIfNegative val="0"/>
          <c:cat>
            <c:strRef>
              <c:f>'O2. SocialProtection'!$C$7</c:f>
              <c:strCache>
                <c:ptCount val="1"/>
                <c:pt idx="0">
                  <c:v>2009-10</c:v>
                </c:pt>
              </c:strCache>
            </c:strRef>
          </c:cat>
          <c:val>
            <c:numRef>
              <c:f>'O2. SocialProtection'!$B$13</c:f>
            </c:numRef>
          </c:val>
          <c:extLst xmlns:c15="http://schemas.microsoft.com/office/drawing/2012/chart">
            <c:ext xmlns:c16="http://schemas.microsoft.com/office/drawing/2014/chart" uri="{C3380CC4-5D6E-409C-BE32-E72D297353CC}">
              <c16:uniqueId val="{00000004-DBFA-486D-A31E-32C3139E7D9A}"/>
            </c:ext>
          </c:extLst>
        </c:ser>
        <c:ser>
          <c:idx val="6"/>
          <c:order val="6"/>
          <c:tx>
            <c:strRef>
              <c:f>'O2. SocialProtection'!$A$14</c:f>
              <c:strCache>
                <c:ptCount val="1"/>
                <c:pt idx="0">
                  <c:v>Gujarat</c:v>
                </c:pt>
              </c:strCache>
            </c:strRef>
          </c:tx>
          <c:spPr>
            <a:solidFill>
              <a:schemeClr val="accent1">
                <a:lumMod val="60000"/>
              </a:schemeClr>
            </a:solidFill>
            <a:ln>
              <a:noFill/>
            </a:ln>
            <a:effectLst/>
          </c:spPr>
          <c:invertIfNegative val="0"/>
          <c:cat>
            <c:strRef>
              <c:f>'O2. SocialProtection'!$C$7</c:f>
              <c:strCache>
                <c:ptCount val="1"/>
                <c:pt idx="0">
                  <c:v>2009-10</c:v>
                </c:pt>
              </c:strCache>
            </c:strRef>
          </c:cat>
          <c:val>
            <c:numRef>
              <c:f>'O2. SocialProtection'!$B$14</c:f>
            </c:numRef>
          </c:val>
          <c:extLst xmlns:c15="http://schemas.microsoft.com/office/drawing/2012/chart">
            <c:ext xmlns:c16="http://schemas.microsoft.com/office/drawing/2014/chart" uri="{C3380CC4-5D6E-409C-BE32-E72D297353CC}">
              <c16:uniqueId val="{00000005-DBFA-486D-A31E-32C3139E7D9A}"/>
            </c:ext>
          </c:extLst>
        </c:ser>
        <c:ser>
          <c:idx val="7"/>
          <c:order val="7"/>
          <c:tx>
            <c:strRef>
              <c:f>'O2. SocialProtection'!$A$15</c:f>
              <c:strCache>
                <c:ptCount val="1"/>
                <c:pt idx="0">
                  <c:v>Haryana</c:v>
                </c:pt>
              </c:strCache>
            </c:strRef>
          </c:tx>
          <c:spPr>
            <a:solidFill>
              <a:schemeClr val="accent2">
                <a:lumMod val="60000"/>
              </a:schemeClr>
            </a:solidFill>
            <a:ln>
              <a:noFill/>
            </a:ln>
            <a:effectLst/>
          </c:spPr>
          <c:invertIfNegative val="0"/>
          <c:cat>
            <c:strRef>
              <c:f>'O2. SocialProtection'!$C$7</c:f>
              <c:strCache>
                <c:ptCount val="1"/>
                <c:pt idx="0">
                  <c:v>2009-10</c:v>
                </c:pt>
              </c:strCache>
            </c:strRef>
          </c:cat>
          <c:val>
            <c:numRef>
              <c:f>'O2. SocialProtection'!$B$15</c:f>
            </c:numRef>
          </c:val>
          <c:extLst xmlns:c15="http://schemas.microsoft.com/office/drawing/2012/chart">
            <c:ext xmlns:c16="http://schemas.microsoft.com/office/drawing/2014/chart" uri="{C3380CC4-5D6E-409C-BE32-E72D297353CC}">
              <c16:uniqueId val="{00000006-DBFA-486D-A31E-32C3139E7D9A}"/>
            </c:ext>
          </c:extLst>
        </c:ser>
        <c:ser>
          <c:idx val="8"/>
          <c:order val="8"/>
          <c:tx>
            <c:strRef>
              <c:f>'O2. SocialProtection'!$A$16</c:f>
              <c:strCache>
                <c:ptCount val="1"/>
                <c:pt idx="0">
                  <c:v>Himachal Pradesh</c:v>
                </c:pt>
              </c:strCache>
            </c:strRef>
          </c:tx>
          <c:spPr>
            <a:solidFill>
              <a:schemeClr val="accent3">
                <a:lumMod val="60000"/>
              </a:schemeClr>
            </a:solidFill>
            <a:ln>
              <a:noFill/>
            </a:ln>
            <a:effectLst/>
          </c:spPr>
          <c:invertIfNegative val="0"/>
          <c:cat>
            <c:strRef>
              <c:f>'O2. SocialProtection'!$C$7</c:f>
              <c:strCache>
                <c:ptCount val="1"/>
                <c:pt idx="0">
                  <c:v>2009-10</c:v>
                </c:pt>
              </c:strCache>
            </c:strRef>
          </c:cat>
          <c:val>
            <c:numRef>
              <c:f>'O2. SocialProtection'!$B$16</c:f>
            </c:numRef>
          </c:val>
          <c:extLst xmlns:c15="http://schemas.microsoft.com/office/drawing/2012/chart">
            <c:ext xmlns:c16="http://schemas.microsoft.com/office/drawing/2014/chart" uri="{C3380CC4-5D6E-409C-BE32-E72D297353CC}">
              <c16:uniqueId val="{00000007-DBFA-486D-A31E-32C3139E7D9A}"/>
            </c:ext>
          </c:extLst>
        </c:ser>
        <c:ser>
          <c:idx val="9"/>
          <c:order val="9"/>
          <c:tx>
            <c:strRef>
              <c:f>'O2. SocialProtection'!$A$17</c:f>
              <c:strCache>
                <c:ptCount val="1"/>
                <c:pt idx="0">
                  <c:v>Jammu and Kashmir</c:v>
                </c:pt>
              </c:strCache>
            </c:strRef>
          </c:tx>
          <c:spPr>
            <a:solidFill>
              <a:schemeClr val="accent4">
                <a:lumMod val="60000"/>
              </a:schemeClr>
            </a:solidFill>
            <a:ln>
              <a:noFill/>
            </a:ln>
            <a:effectLst/>
          </c:spPr>
          <c:invertIfNegative val="0"/>
          <c:cat>
            <c:strRef>
              <c:f>'O2. SocialProtection'!$C$7</c:f>
              <c:strCache>
                <c:ptCount val="1"/>
                <c:pt idx="0">
                  <c:v>2009-10</c:v>
                </c:pt>
              </c:strCache>
            </c:strRef>
          </c:cat>
          <c:val>
            <c:numRef>
              <c:f>'O2. SocialProtection'!$B$17</c:f>
            </c:numRef>
          </c:val>
          <c:extLst xmlns:c15="http://schemas.microsoft.com/office/drawing/2012/chart">
            <c:ext xmlns:c16="http://schemas.microsoft.com/office/drawing/2014/chart" uri="{C3380CC4-5D6E-409C-BE32-E72D297353CC}">
              <c16:uniqueId val="{00000008-DBFA-486D-A31E-32C3139E7D9A}"/>
            </c:ext>
          </c:extLst>
        </c:ser>
        <c:ser>
          <c:idx val="10"/>
          <c:order val="10"/>
          <c:tx>
            <c:strRef>
              <c:f>'O2. SocialProtection'!$A$18</c:f>
              <c:strCache>
                <c:ptCount val="1"/>
                <c:pt idx="0">
                  <c:v>Jharkhand</c:v>
                </c:pt>
              </c:strCache>
            </c:strRef>
          </c:tx>
          <c:spPr>
            <a:solidFill>
              <a:schemeClr val="accent5">
                <a:lumMod val="60000"/>
              </a:schemeClr>
            </a:solidFill>
            <a:ln>
              <a:noFill/>
            </a:ln>
            <a:effectLst/>
          </c:spPr>
          <c:invertIfNegative val="0"/>
          <c:cat>
            <c:strRef>
              <c:f>'O2. SocialProtection'!$C$7</c:f>
              <c:strCache>
                <c:ptCount val="1"/>
                <c:pt idx="0">
                  <c:v>2009-10</c:v>
                </c:pt>
              </c:strCache>
            </c:strRef>
          </c:cat>
          <c:val>
            <c:numRef>
              <c:f>'O2. SocialProtection'!$B$18</c:f>
            </c:numRef>
          </c:val>
          <c:extLst xmlns:c15="http://schemas.microsoft.com/office/drawing/2012/chart">
            <c:ext xmlns:c16="http://schemas.microsoft.com/office/drawing/2014/chart" uri="{C3380CC4-5D6E-409C-BE32-E72D297353CC}">
              <c16:uniqueId val="{00000009-DBFA-486D-A31E-32C3139E7D9A}"/>
            </c:ext>
          </c:extLst>
        </c:ser>
        <c:ser>
          <c:idx val="11"/>
          <c:order val="11"/>
          <c:tx>
            <c:strRef>
              <c:f>'O2. SocialProtection'!$A$19</c:f>
              <c:strCache>
                <c:ptCount val="1"/>
                <c:pt idx="0">
                  <c:v>Karnataka</c:v>
                </c:pt>
              </c:strCache>
            </c:strRef>
          </c:tx>
          <c:spPr>
            <a:solidFill>
              <a:schemeClr val="accent6">
                <a:lumMod val="60000"/>
              </a:schemeClr>
            </a:solidFill>
            <a:ln>
              <a:noFill/>
            </a:ln>
            <a:effectLst/>
          </c:spPr>
          <c:invertIfNegative val="0"/>
          <c:cat>
            <c:strRef>
              <c:f>'O2. SocialProtection'!$C$7</c:f>
              <c:strCache>
                <c:ptCount val="1"/>
                <c:pt idx="0">
                  <c:v>2009-10</c:v>
                </c:pt>
              </c:strCache>
            </c:strRef>
          </c:cat>
          <c:val>
            <c:numRef>
              <c:f>'O2. SocialProtection'!$B$19</c:f>
            </c:numRef>
          </c:val>
          <c:extLst xmlns:c15="http://schemas.microsoft.com/office/drawing/2012/chart">
            <c:ext xmlns:c16="http://schemas.microsoft.com/office/drawing/2014/chart" uri="{C3380CC4-5D6E-409C-BE32-E72D297353CC}">
              <c16:uniqueId val="{0000000A-DBFA-486D-A31E-32C3139E7D9A}"/>
            </c:ext>
          </c:extLst>
        </c:ser>
        <c:ser>
          <c:idx val="12"/>
          <c:order val="12"/>
          <c:tx>
            <c:strRef>
              <c:f>'O2. SocialProtection'!$A$20</c:f>
              <c:strCache>
                <c:ptCount val="1"/>
                <c:pt idx="0">
                  <c:v>Kerala</c:v>
                </c:pt>
              </c:strCache>
            </c:strRef>
          </c:tx>
          <c:spPr>
            <a:solidFill>
              <a:schemeClr val="accent4"/>
            </a:solidFill>
            <a:ln>
              <a:solidFill>
                <a:schemeClr val="accent4"/>
              </a:solidFill>
            </a:ln>
            <a:effectLst/>
          </c:spPr>
          <c:invertIfNegative val="0"/>
          <c:cat>
            <c:strRef>
              <c:f>'O2. SocialProtection'!$C$7</c:f>
              <c:strCache>
                <c:ptCount val="1"/>
                <c:pt idx="0">
                  <c:v>2009-10</c:v>
                </c:pt>
              </c:strCache>
            </c:strRef>
          </c:cat>
          <c:val>
            <c:numRef>
              <c:f>'O2. SocialProtection'!$B$20</c:f>
              <c:numCache>
                <c:formatCode>0%</c:formatCode>
                <c:ptCount val="1"/>
                <c:pt idx="0">
                  <c:v>0.19500000000000001</c:v>
                </c:pt>
              </c:numCache>
            </c:numRef>
          </c:val>
          <c:extLst>
            <c:ext xmlns:c16="http://schemas.microsoft.com/office/drawing/2014/chart" uri="{C3380CC4-5D6E-409C-BE32-E72D297353CC}">
              <c16:uniqueId val="{0000000B-DBFA-486D-A31E-32C3139E7D9A}"/>
            </c:ext>
          </c:extLst>
        </c:ser>
        <c:ser>
          <c:idx val="13"/>
          <c:order val="13"/>
          <c:tx>
            <c:strRef>
              <c:f>'O2. SocialProtection'!$A$21</c:f>
              <c:strCache>
                <c:ptCount val="1"/>
                <c:pt idx="0">
                  <c:v>Madhya Pradesh</c:v>
                </c:pt>
              </c:strCache>
            </c:strRef>
          </c:tx>
          <c:spPr>
            <a:solidFill>
              <a:schemeClr val="accent2">
                <a:lumMod val="80000"/>
                <a:lumOff val="20000"/>
              </a:schemeClr>
            </a:solidFill>
            <a:ln>
              <a:noFill/>
            </a:ln>
            <a:effectLst/>
          </c:spPr>
          <c:invertIfNegative val="0"/>
          <c:cat>
            <c:strRef>
              <c:f>'O2. SocialProtection'!$C$7</c:f>
              <c:strCache>
                <c:ptCount val="1"/>
                <c:pt idx="0">
                  <c:v>2009-10</c:v>
                </c:pt>
              </c:strCache>
            </c:strRef>
          </c:cat>
          <c:val>
            <c:numRef>
              <c:f>'O2. SocialProtection'!$B$21</c:f>
            </c:numRef>
          </c:val>
          <c:extLst xmlns:c15="http://schemas.microsoft.com/office/drawing/2012/chart">
            <c:ext xmlns:c16="http://schemas.microsoft.com/office/drawing/2014/chart" uri="{C3380CC4-5D6E-409C-BE32-E72D297353CC}">
              <c16:uniqueId val="{0000000C-DBFA-486D-A31E-32C3139E7D9A}"/>
            </c:ext>
          </c:extLst>
        </c:ser>
        <c:ser>
          <c:idx val="14"/>
          <c:order val="14"/>
          <c:tx>
            <c:strRef>
              <c:f>'O2. SocialProtection'!$A$22</c:f>
              <c:strCache>
                <c:ptCount val="1"/>
                <c:pt idx="0">
                  <c:v>Maharashtra</c:v>
                </c:pt>
              </c:strCache>
            </c:strRef>
          </c:tx>
          <c:spPr>
            <a:solidFill>
              <a:schemeClr val="accent3">
                <a:lumMod val="80000"/>
                <a:lumOff val="20000"/>
              </a:schemeClr>
            </a:solidFill>
            <a:ln>
              <a:noFill/>
            </a:ln>
            <a:effectLst/>
          </c:spPr>
          <c:invertIfNegative val="0"/>
          <c:cat>
            <c:strRef>
              <c:f>'O2. SocialProtection'!$C$7</c:f>
              <c:strCache>
                <c:ptCount val="1"/>
                <c:pt idx="0">
                  <c:v>2009-10</c:v>
                </c:pt>
              </c:strCache>
            </c:strRef>
          </c:cat>
          <c:val>
            <c:numRef>
              <c:f>'O2. SocialProtection'!$B$22</c:f>
            </c:numRef>
          </c:val>
          <c:extLst xmlns:c15="http://schemas.microsoft.com/office/drawing/2012/chart">
            <c:ext xmlns:c16="http://schemas.microsoft.com/office/drawing/2014/chart" uri="{C3380CC4-5D6E-409C-BE32-E72D297353CC}">
              <c16:uniqueId val="{0000000D-DBFA-486D-A31E-32C3139E7D9A}"/>
            </c:ext>
          </c:extLst>
        </c:ser>
        <c:ser>
          <c:idx val="15"/>
          <c:order val="15"/>
          <c:tx>
            <c:strRef>
              <c:f>'O2. SocialProtection'!$A$23</c:f>
              <c:strCache>
                <c:ptCount val="1"/>
                <c:pt idx="0">
                  <c:v>Meghalaya</c:v>
                </c:pt>
              </c:strCache>
            </c:strRef>
          </c:tx>
          <c:spPr>
            <a:solidFill>
              <a:schemeClr val="accent4">
                <a:lumMod val="80000"/>
                <a:lumOff val="20000"/>
              </a:schemeClr>
            </a:solidFill>
            <a:ln>
              <a:noFill/>
            </a:ln>
            <a:effectLst/>
          </c:spPr>
          <c:invertIfNegative val="0"/>
          <c:cat>
            <c:strRef>
              <c:f>'O2. SocialProtection'!$C$7</c:f>
              <c:strCache>
                <c:ptCount val="1"/>
                <c:pt idx="0">
                  <c:v>2009-10</c:v>
                </c:pt>
              </c:strCache>
            </c:strRef>
          </c:cat>
          <c:val>
            <c:numRef>
              <c:f>'O2. SocialProtection'!$B$23</c:f>
            </c:numRef>
          </c:val>
          <c:extLst xmlns:c15="http://schemas.microsoft.com/office/drawing/2012/chart">
            <c:ext xmlns:c16="http://schemas.microsoft.com/office/drawing/2014/chart" uri="{C3380CC4-5D6E-409C-BE32-E72D297353CC}">
              <c16:uniqueId val="{0000000E-DBFA-486D-A31E-32C3139E7D9A}"/>
            </c:ext>
          </c:extLst>
        </c:ser>
        <c:ser>
          <c:idx val="16"/>
          <c:order val="16"/>
          <c:tx>
            <c:strRef>
              <c:f>'O2. SocialProtection'!$A$24</c:f>
              <c:strCache>
                <c:ptCount val="1"/>
                <c:pt idx="0">
                  <c:v>Orissa</c:v>
                </c:pt>
              </c:strCache>
            </c:strRef>
          </c:tx>
          <c:spPr>
            <a:solidFill>
              <a:schemeClr val="accent5">
                <a:lumMod val="80000"/>
                <a:lumOff val="20000"/>
              </a:schemeClr>
            </a:solidFill>
            <a:ln>
              <a:noFill/>
            </a:ln>
            <a:effectLst/>
          </c:spPr>
          <c:invertIfNegative val="0"/>
          <c:cat>
            <c:strRef>
              <c:f>'O2. SocialProtection'!$C$7</c:f>
              <c:strCache>
                <c:ptCount val="1"/>
                <c:pt idx="0">
                  <c:v>2009-10</c:v>
                </c:pt>
              </c:strCache>
            </c:strRef>
          </c:cat>
          <c:val>
            <c:numRef>
              <c:f>'O2. SocialProtection'!$B$24</c:f>
            </c:numRef>
          </c:val>
          <c:extLst xmlns:c15="http://schemas.microsoft.com/office/drawing/2012/chart">
            <c:ext xmlns:c16="http://schemas.microsoft.com/office/drawing/2014/chart" uri="{C3380CC4-5D6E-409C-BE32-E72D297353CC}">
              <c16:uniqueId val="{0000000F-DBFA-486D-A31E-32C3139E7D9A}"/>
            </c:ext>
          </c:extLst>
        </c:ser>
        <c:ser>
          <c:idx val="17"/>
          <c:order val="17"/>
          <c:tx>
            <c:strRef>
              <c:f>'O2. SocialProtection'!$A$25</c:f>
              <c:strCache>
                <c:ptCount val="1"/>
                <c:pt idx="0">
                  <c:v>Punjab</c:v>
                </c:pt>
              </c:strCache>
            </c:strRef>
          </c:tx>
          <c:spPr>
            <a:solidFill>
              <a:schemeClr val="accent6">
                <a:lumMod val="80000"/>
                <a:lumOff val="20000"/>
              </a:schemeClr>
            </a:solidFill>
            <a:ln>
              <a:noFill/>
            </a:ln>
            <a:effectLst/>
          </c:spPr>
          <c:invertIfNegative val="0"/>
          <c:cat>
            <c:strRef>
              <c:f>'O2. SocialProtection'!$C$7</c:f>
              <c:strCache>
                <c:ptCount val="1"/>
                <c:pt idx="0">
                  <c:v>2009-10</c:v>
                </c:pt>
              </c:strCache>
            </c:strRef>
          </c:cat>
          <c:val>
            <c:numRef>
              <c:f>'O2. SocialProtection'!$B$25</c:f>
            </c:numRef>
          </c:val>
          <c:extLst xmlns:c15="http://schemas.microsoft.com/office/drawing/2012/chart">
            <c:ext xmlns:c16="http://schemas.microsoft.com/office/drawing/2014/chart" uri="{C3380CC4-5D6E-409C-BE32-E72D297353CC}">
              <c16:uniqueId val="{00000010-DBFA-486D-A31E-32C3139E7D9A}"/>
            </c:ext>
          </c:extLst>
        </c:ser>
        <c:ser>
          <c:idx val="18"/>
          <c:order val="18"/>
          <c:tx>
            <c:strRef>
              <c:f>'O2. SocialProtection'!$A$26</c:f>
              <c:strCache>
                <c:ptCount val="1"/>
                <c:pt idx="0">
                  <c:v>Rajasthan</c:v>
                </c:pt>
              </c:strCache>
            </c:strRef>
          </c:tx>
          <c:spPr>
            <a:solidFill>
              <a:schemeClr val="accent5"/>
            </a:solidFill>
            <a:ln>
              <a:solidFill>
                <a:schemeClr val="accent5"/>
              </a:solidFill>
            </a:ln>
            <a:effectLst/>
          </c:spPr>
          <c:invertIfNegative val="0"/>
          <c:cat>
            <c:strRef>
              <c:f>'O2. SocialProtection'!$C$7</c:f>
              <c:strCache>
                <c:ptCount val="1"/>
                <c:pt idx="0">
                  <c:v>2009-10</c:v>
                </c:pt>
              </c:strCache>
            </c:strRef>
          </c:cat>
          <c:val>
            <c:numRef>
              <c:f>'O2. SocialProtection'!$B$26</c:f>
              <c:numCache>
                <c:formatCode>0%</c:formatCode>
                <c:ptCount val="1"/>
                <c:pt idx="0">
                  <c:v>0.16900000000000001</c:v>
                </c:pt>
              </c:numCache>
            </c:numRef>
          </c:val>
          <c:extLst>
            <c:ext xmlns:c16="http://schemas.microsoft.com/office/drawing/2014/chart" uri="{C3380CC4-5D6E-409C-BE32-E72D297353CC}">
              <c16:uniqueId val="{00000011-DBFA-486D-A31E-32C3139E7D9A}"/>
            </c:ext>
          </c:extLst>
        </c:ser>
        <c:dLbls>
          <c:showLegendKey val="0"/>
          <c:showVal val="0"/>
          <c:showCatName val="0"/>
          <c:showSerName val="0"/>
          <c:showPercent val="0"/>
          <c:showBubbleSize val="0"/>
        </c:dLbls>
        <c:gapWidth val="219"/>
        <c:overlap val="-27"/>
        <c:axId val="1639678288"/>
        <c:axId val="1639682496"/>
        <c:extLst/>
      </c:barChart>
      <c:catAx>
        <c:axId val="163967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9682496"/>
        <c:crosses val="autoZero"/>
        <c:auto val="1"/>
        <c:lblAlgn val="ctr"/>
        <c:lblOffset val="100"/>
        <c:noMultiLvlLbl val="0"/>
      </c:catAx>
      <c:valAx>
        <c:axId val="1639682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9678288"/>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'B4. GenderInequality'!$A$344</c:f>
          <c:strCache>
            <c:ptCount val="1"/>
            <c:pt idx="0">
              <c:v>B4. Economic status: Women's Workforce Participation Rate (Urban)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221248268435997E-2"/>
          <c:y val="0.12706777945060099"/>
          <c:w val="0.91269901835357103"/>
          <c:h val="0.70777497916899601"/>
        </c:manualLayout>
      </c:layout>
      <c:lineChart>
        <c:grouping val="standard"/>
        <c:varyColors val="0"/>
        <c:ser>
          <c:idx val="1"/>
          <c:order val="1"/>
          <c:tx>
            <c:strRef>
              <c:f>'B4. GenderInequality'!$A$348</c:f>
              <c:strCache>
                <c:ptCount val="1"/>
                <c:pt idx="0">
                  <c:v>Andhra Pradesh</c:v>
                </c:pt>
              </c:strCache>
            </c:strRef>
          </c:tx>
          <c:spPr>
            <a:ln w="28575" cap="rnd">
              <a:solidFill>
                <a:schemeClr val="accent1"/>
              </a:solidFill>
              <a:round/>
            </a:ln>
            <a:effectLst/>
          </c:spPr>
          <c:marker>
            <c:symbol val="none"/>
          </c:marker>
          <c:cat>
            <c:strRef>
              <c:f>'B4. GenderInequality'!$B$346:$S$346</c:f>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f>'B4. GenderInequality'!$B$348:$S$348</c:f>
              <c:numCache>
                <c:formatCode>General</c:formatCode>
                <c:ptCount val="18"/>
                <c:pt idx="0">
                  <c:v>0.19899999999999998</c:v>
                </c:pt>
                <c:pt idx="6">
                  <c:v>0.17800000000000002</c:v>
                </c:pt>
                <c:pt idx="7">
                  <c:v>0.12619999999999998</c:v>
                </c:pt>
                <c:pt idx="11">
                  <c:v>0.22699999999999998</c:v>
                </c:pt>
                <c:pt idx="12">
                  <c:v>0.193</c:v>
                </c:pt>
                <c:pt idx="17">
                  <c:v>0.191</c:v>
                </c:pt>
              </c:numCache>
            </c:numRef>
          </c:val>
          <c:smooth val="0"/>
          <c:extLst>
            <c:ext xmlns:c16="http://schemas.microsoft.com/office/drawing/2014/chart" uri="{C3380CC4-5D6E-409C-BE32-E72D297353CC}">
              <c16:uniqueId val="{00000000-903D-461E-A7AE-BD81D22EF6AF}"/>
            </c:ext>
          </c:extLst>
        </c:ser>
        <c:ser>
          <c:idx val="3"/>
          <c:order val="3"/>
          <c:tx>
            <c:strRef>
              <c:f>'B4. GenderInequality'!$A$350</c:f>
              <c:strCache>
                <c:ptCount val="1"/>
                <c:pt idx="0">
                  <c:v>Assam</c:v>
                </c:pt>
              </c:strCache>
            </c:strRef>
          </c:tx>
          <c:spPr>
            <a:ln w="28575" cap="rnd">
              <a:solidFill>
                <a:schemeClr val="accent2"/>
              </a:solidFill>
              <a:round/>
            </a:ln>
            <a:effectLst/>
          </c:spPr>
          <c:marker>
            <c:symbol val="none"/>
          </c:marker>
          <c:cat>
            <c:strRef>
              <c:f>'B4. GenderInequality'!$B$346:$S$346</c:f>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f>'B4. GenderInequality'!$B$350:$S$350</c:f>
              <c:numCache>
                <c:formatCode>General</c:formatCode>
                <c:ptCount val="18"/>
                <c:pt idx="0">
                  <c:v>9.1999999999999998E-2</c:v>
                </c:pt>
                <c:pt idx="6">
                  <c:v>0.11199999999999999</c:v>
                </c:pt>
                <c:pt idx="7">
                  <c:v>0.10289999999999999</c:v>
                </c:pt>
                <c:pt idx="11">
                  <c:v>0.109</c:v>
                </c:pt>
                <c:pt idx="12">
                  <c:v>0.10099999999999999</c:v>
                </c:pt>
                <c:pt idx="17">
                  <c:v>0.14899999999999999</c:v>
                </c:pt>
              </c:numCache>
            </c:numRef>
          </c:val>
          <c:smooth val="0"/>
          <c:extLst>
            <c:ext xmlns:c16="http://schemas.microsoft.com/office/drawing/2014/chart" uri="{C3380CC4-5D6E-409C-BE32-E72D297353CC}">
              <c16:uniqueId val="{00000001-903D-461E-A7AE-BD81D22EF6AF}"/>
            </c:ext>
          </c:extLst>
        </c:ser>
        <c:ser>
          <c:idx val="4"/>
          <c:order val="4"/>
          <c:tx>
            <c:strRef>
              <c:f>'B4. GenderInequality'!$A$351</c:f>
              <c:strCache>
                <c:ptCount val="1"/>
                <c:pt idx="0">
                  <c:v>Bihar</c:v>
                </c:pt>
              </c:strCache>
            </c:strRef>
          </c:tx>
          <c:spPr>
            <a:ln w="28575" cap="rnd">
              <a:solidFill>
                <a:schemeClr val="accent3"/>
              </a:solidFill>
              <a:round/>
            </a:ln>
            <a:effectLst/>
          </c:spPr>
          <c:marker>
            <c:symbol val="none"/>
          </c:marker>
          <c:cat>
            <c:strRef>
              <c:f>'B4. GenderInequality'!$B$346:$S$346</c:f>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f>'B4. GenderInequality'!$B$351:$S$351</c:f>
              <c:numCache>
                <c:formatCode>General</c:formatCode>
                <c:ptCount val="18"/>
                <c:pt idx="0">
                  <c:v>6.9000000000000006E-2</c:v>
                </c:pt>
                <c:pt idx="6">
                  <c:v>7.4999999999999997E-2</c:v>
                </c:pt>
                <c:pt idx="7">
                  <c:v>6.8600000000000008E-2</c:v>
                </c:pt>
                <c:pt idx="11">
                  <c:v>6.5000000000000002E-2</c:v>
                </c:pt>
                <c:pt idx="12">
                  <c:v>7.8E-2</c:v>
                </c:pt>
                <c:pt idx="17">
                  <c:v>0.10400000000000001</c:v>
                </c:pt>
              </c:numCache>
            </c:numRef>
          </c:val>
          <c:smooth val="0"/>
          <c:extLst>
            <c:ext xmlns:c16="http://schemas.microsoft.com/office/drawing/2014/chart" uri="{C3380CC4-5D6E-409C-BE32-E72D297353CC}">
              <c16:uniqueId val="{00000002-903D-461E-A7AE-BD81D22EF6AF}"/>
            </c:ext>
          </c:extLst>
        </c:ser>
        <c:ser>
          <c:idx val="16"/>
          <c:order val="16"/>
          <c:tx>
            <c:strRef>
              <c:f>'B4. GenderInequality'!$A$363</c:f>
              <c:strCache>
                <c:ptCount val="1"/>
                <c:pt idx="0">
                  <c:v>Kerala</c:v>
                </c:pt>
              </c:strCache>
            </c:strRef>
          </c:tx>
          <c:spPr>
            <a:ln w="28575" cap="rnd">
              <a:solidFill>
                <a:schemeClr val="accent4"/>
              </a:solidFill>
              <a:round/>
            </a:ln>
            <a:effectLst/>
          </c:spPr>
          <c:marker>
            <c:symbol val="none"/>
          </c:marker>
          <c:cat>
            <c:strRef>
              <c:f>'B4. GenderInequality'!$B$346:$S$346</c:f>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f>'B4. GenderInequality'!$B$363:$S$363</c:f>
              <c:numCache>
                <c:formatCode>General</c:formatCode>
                <c:ptCount val="18"/>
                <c:pt idx="0">
                  <c:v>0.20300000000000001</c:v>
                </c:pt>
                <c:pt idx="6">
                  <c:v>0.20300000000000001</c:v>
                </c:pt>
                <c:pt idx="7">
                  <c:v>0.13550000000000001</c:v>
                </c:pt>
                <c:pt idx="11">
                  <c:v>0.2</c:v>
                </c:pt>
                <c:pt idx="12">
                  <c:v>0.19399999999999998</c:v>
                </c:pt>
                <c:pt idx="17">
                  <c:v>0.16</c:v>
                </c:pt>
              </c:numCache>
            </c:numRef>
          </c:val>
          <c:smooth val="0"/>
          <c:extLst>
            <c:ext xmlns:c16="http://schemas.microsoft.com/office/drawing/2014/chart" uri="{C3380CC4-5D6E-409C-BE32-E72D297353CC}">
              <c16:uniqueId val="{00000003-903D-461E-A7AE-BD81D22EF6AF}"/>
            </c:ext>
          </c:extLst>
        </c:ser>
        <c:ser>
          <c:idx val="27"/>
          <c:order val="27"/>
          <c:tx>
            <c:strRef>
              <c:f>'B4. GenderInequality'!$A$374</c:f>
              <c:strCache>
                <c:ptCount val="1"/>
                <c:pt idx="0">
                  <c:v>Rajasthan</c:v>
                </c:pt>
              </c:strCache>
            </c:strRef>
          </c:tx>
          <c:spPr>
            <a:ln w="28575" cap="rnd">
              <a:solidFill>
                <a:schemeClr val="accent5"/>
              </a:solidFill>
              <a:round/>
            </a:ln>
            <a:effectLst/>
          </c:spPr>
          <c:marker>
            <c:symbol val="none"/>
          </c:marker>
          <c:cat>
            <c:strRef>
              <c:f>'B4. GenderInequality'!$B$346:$S$346</c:f>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f>'B4. GenderInequality'!$B$374:$S$374</c:f>
              <c:numCache>
                <c:formatCode>General</c:formatCode>
                <c:ptCount val="18"/>
                <c:pt idx="0">
                  <c:v>0.16300000000000001</c:v>
                </c:pt>
                <c:pt idx="6">
                  <c:v>0.13800000000000001</c:v>
                </c:pt>
                <c:pt idx="7">
                  <c:v>9.2399999999999996E-2</c:v>
                </c:pt>
                <c:pt idx="11">
                  <c:v>0.182</c:v>
                </c:pt>
                <c:pt idx="12">
                  <c:v>0.11599999999999999</c:v>
                </c:pt>
                <c:pt idx="17">
                  <c:v>0.12</c:v>
                </c:pt>
              </c:numCache>
            </c:numRef>
          </c:val>
          <c:smooth val="0"/>
          <c:extLst>
            <c:ext xmlns:c16="http://schemas.microsoft.com/office/drawing/2014/chart" uri="{C3380CC4-5D6E-409C-BE32-E72D297353CC}">
              <c16:uniqueId val="{00000004-903D-461E-A7AE-BD81D22EF6AF}"/>
            </c:ext>
          </c:extLst>
        </c:ser>
        <c:dLbls>
          <c:showLegendKey val="0"/>
          <c:showVal val="0"/>
          <c:showCatName val="0"/>
          <c:showSerName val="0"/>
          <c:showPercent val="0"/>
          <c:showBubbleSize val="0"/>
        </c:dLbls>
        <c:smooth val="0"/>
        <c:axId val="1604079248"/>
        <c:axId val="1604083808"/>
        <c:extLst>
          <c:ext xmlns:c15="http://schemas.microsoft.com/office/drawing/2012/chart" uri="{02D57815-91ED-43cb-92C2-25804820EDAC}">
            <c15:filteredLineSeries>
              <c15:ser>
                <c:idx val="0"/>
                <c:order val="0"/>
                <c:tx>
                  <c:strRef>
                    <c:extLst>
                      <c:ext uri="{02D57815-91ED-43cb-92C2-25804820EDAC}">
                        <c15:formulaRef>
                          <c15:sqref>'B4. GenderInequality'!$A$347</c15:sqref>
                        </c15:formulaRef>
                      </c:ext>
                    </c:extLst>
                    <c:strCache>
                      <c:ptCount val="1"/>
                      <c:pt idx="0">
                        <c:v>Andaman &amp; Nicobar Islands</c:v>
                      </c:pt>
                    </c:strCache>
                  </c:strRef>
                </c:tx>
                <c:spPr>
                  <a:ln w="28575" cap="rnd">
                    <a:solidFill>
                      <a:schemeClr val="accent1"/>
                    </a:solidFill>
                    <a:round/>
                  </a:ln>
                  <a:effectLst/>
                </c:spPr>
                <c:marker>
                  <c:symbol val="none"/>
                </c:marker>
                <c:cat>
                  <c:strRef>
                    <c:extLst>
                      <c:ex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c:ext uri="{02D57815-91ED-43cb-92C2-25804820EDAC}">
                        <c15:formulaRef>
                          <c15:sqref>'B4. GenderInequality'!$B$347:$S$347</c15:sqref>
                        </c15:formulaRef>
                      </c:ext>
                    </c:extLst>
                    <c:numCache>
                      <c:formatCode>General</c:formatCode>
                      <c:ptCount val="18"/>
                      <c:pt idx="0">
                        <c:v>0.19500000000000001</c:v>
                      </c:pt>
                      <c:pt idx="6">
                        <c:v>0.20600000000000002</c:v>
                      </c:pt>
                      <c:pt idx="7">
                        <c:v>0.12089999999999999</c:v>
                      </c:pt>
                      <c:pt idx="11">
                        <c:v>0.155</c:v>
                      </c:pt>
                      <c:pt idx="17">
                        <c:v>0.17699999999999999</c:v>
                      </c:pt>
                    </c:numCache>
                  </c:numRef>
                </c:val>
                <c:smooth val="0"/>
                <c:extLst>
                  <c:ext xmlns:c16="http://schemas.microsoft.com/office/drawing/2014/chart" uri="{C3380CC4-5D6E-409C-BE32-E72D297353CC}">
                    <c16:uniqueId val="{00000005-903D-461E-A7AE-BD81D22EF6A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'B4. GenderInequality'!$A$349</c15:sqref>
                        </c15:formulaRef>
                      </c:ext>
                    </c:extLst>
                    <c:strCache>
                      <c:ptCount val="1"/>
                      <c:pt idx="0">
                        <c:v>Arunachal Pradesh</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GenderInequality'!$B$349:$S$349</c15:sqref>
                        </c15:formulaRef>
                      </c:ext>
                    </c:extLst>
                    <c:numCache>
                      <c:formatCode>General</c:formatCode>
                      <c:ptCount val="18"/>
                      <c:pt idx="0">
                        <c:v>0.10099999999999999</c:v>
                      </c:pt>
                      <c:pt idx="6">
                        <c:v>0.1</c:v>
                      </c:pt>
                      <c:pt idx="7">
                        <c:v>0.16690000000000002</c:v>
                      </c:pt>
                      <c:pt idx="11">
                        <c:v>0.14800000000000002</c:v>
                      </c:pt>
                      <c:pt idx="17">
                        <c:v>0.21299999999999999</c:v>
                      </c:pt>
                    </c:numCache>
                  </c:numRef>
                </c:val>
                <c:smooth val="0"/>
                <c:extLst xmlns:c15="http://schemas.microsoft.com/office/drawing/2012/chart">
                  <c:ext xmlns:c16="http://schemas.microsoft.com/office/drawing/2014/chart" uri="{C3380CC4-5D6E-409C-BE32-E72D297353CC}">
                    <c16:uniqueId val="{00000006-903D-461E-A7AE-BD81D22EF6A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'B4. GenderInequality'!$A$352</c15:sqref>
                        </c15:formulaRef>
                      </c:ext>
                    </c:extLst>
                    <c:strCache>
                      <c:ptCount val="1"/>
                      <c:pt idx="0">
                        <c:v>Chandigarh</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GenderInequality'!$B$352:$S$352</c15:sqref>
                        </c15:formulaRef>
                      </c:ext>
                    </c:extLst>
                    <c:numCache>
                      <c:formatCode>General</c:formatCode>
                      <c:ptCount val="18"/>
                      <c:pt idx="0">
                        <c:v>0.16300000000000001</c:v>
                      </c:pt>
                      <c:pt idx="6">
                        <c:v>0.13600000000000001</c:v>
                      </c:pt>
                      <c:pt idx="7">
                        <c:v>0.1406</c:v>
                      </c:pt>
                      <c:pt idx="11">
                        <c:v>0.14199999999999999</c:v>
                      </c:pt>
                      <c:pt idx="17">
                        <c:v>0.16</c:v>
                      </c:pt>
                    </c:numCache>
                  </c:numRef>
                </c:val>
                <c:smooth val="0"/>
                <c:extLst xmlns:c15="http://schemas.microsoft.com/office/drawing/2012/chart">
                  <c:ext xmlns:c16="http://schemas.microsoft.com/office/drawing/2014/chart" uri="{C3380CC4-5D6E-409C-BE32-E72D297353CC}">
                    <c16:uniqueId val="{00000007-903D-461E-A7AE-BD81D22EF6AF}"/>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'B4. GenderInequality'!$A$353</c15:sqref>
                        </c15:formulaRef>
                      </c:ext>
                    </c:extLst>
                    <c:strCache>
                      <c:ptCount val="1"/>
                      <c:pt idx="0">
                        <c:v>Dadra &amp; Nagar Haveli</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GenderInequality'!$B$353:$S$353</c15:sqref>
                        </c15:formulaRef>
                      </c:ext>
                    </c:extLst>
                    <c:numCache>
                      <c:formatCode>General</c:formatCode>
                      <c:ptCount val="18"/>
                      <c:pt idx="0">
                        <c:v>0.27600000000000002</c:v>
                      </c:pt>
                      <c:pt idx="6">
                        <c:v>0.11199999999999999</c:v>
                      </c:pt>
                      <c:pt idx="7">
                        <c:v>0.14349999999999999</c:v>
                      </c:pt>
                      <c:pt idx="11">
                        <c:v>0.19399999999999998</c:v>
                      </c:pt>
                      <c:pt idx="17">
                        <c:v>0.14699999999999999</c:v>
                      </c:pt>
                    </c:numCache>
                  </c:numRef>
                </c:val>
                <c:smooth val="0"/>
                <c:extLst xmlns:c15="http://schemas.microsoft.com/office/drawing/2012/chart">
                  <c:ext xmlns:c16="http://schemas.microsoft.com/office/drawing/2014/chart" uri="{C3380CC4-5D6E-409C-BE32-E72D297353CC}">
                    <c16:uniqueId val="{00000008-903D-461E-A7AE-BD81D22EF6AF}"/>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'B4. GenderInequality'!$A$354</c15:sqref>
                        </c15:formulaRef>
                      </c:ext>
                    </c:extLst>
                    <c:strCache>
                      <c:ptCount val="1"/>
                      <c:pt idx="0">
                        <c:v>Daman &amp; Diu</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GenderInequality'!$B$354:$S$354</c15:sqref>
                        </c15:formulaRef>
                      </c:ext>
                    </c:extLst>
                    <c:numCache>
                      <c:formatCode>General</c:formatCode>
                      <c:ptCount val="18"/>
                      <c:pt idx="0">
                        <c:v>0.124</c:v>
                      </c:pt>
                      <c:pt idx="6">
                        <c:v>0.18600000000000003</c:v>
                      </c:pt>
                      <c:pt idx="7">
                        <c:v>0.1648</c:v>
                      </c:pt>
                      <c:pt idx="11">
                        <c:v>0.22500000000000001</c:v>
                      </c:pt>
                      <c:pt idx="17">
                        <c:v>0.14499999999999999</c:v>
                      </c:pt>
                    </c:numCache>
                  </c:numRef>
                </c:val>
                <c:smooth val="0"/>
                <c:extLst xmlns:c15="http://schemas.microsoft.com/office/drawing/2012/chart">
                  <c:ext xmlns:c16="http://schemas.microsoft.com/office/drawing/2014/chart" uri="{C3380CC4-5D6E-409C-BE32-E72D297353CC}">
                    <c16:uniqueId val="{00000009-903D-461E-A7AE-BD81D22EF6AF}"/>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'B4. GenderInequality'!$A$355</c15:sqref>
                        </c15:formulaRef>
                      </c:ext>
                    </c:extLst>
                    <c:strCache>
                      <c:ptCount val="1"/>
                      <c:pt idx="0">
                        <c:v>Delhi</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GenderInequality'!$B$355:$S$355</c15:sqref>
                        </c15:formulaRef>
                      </c:ext>
                    </c:extLst>
                    <c:numCache>
                      <c:formatCode>General</c:formatCode>
                      <c:ptCount val="18"/>
                      <c:pt idx="0">
                        <c:v>9.6000000000000002E-2</c:v>
                      </c:pt>
                      <c:pt idx="6">
                        <c:v>0.105</c:v>
                      </c:pt>
                      <c:pt idx="7">
                        <c:v>9.0800000000000006E-2</c:v>
                      </c:pt>
                      <c:pt idx="11">
                        <c:v>8.8000000000000009E-2</c:v>
                      </c:pt>
                      <c:pt idx="12">
                        <c:v>7.4999999999999997E-2</c:v>
                      </c:pt>
                      <c:pt idx="17">
                        <c:v>0.106</c:v>
                      </c:pt>
                    </c:numCache>
                  </c:numRef>
                </c:val>
                <c:smooth val="0"/>
                <c:extLst xmlns:c15="http://schemas.microsoft.com/office/drawing/2012/chart">
                  <c:ext xmlns:c16="http://schemas.microsoft.com/office/drawing/2014/chart" uri="{C3380CC4-5D6E-409C-BE32-E72D297353CC}">
                    <c16:uniqueId val="{0000000A-903D-461E-A7AE-BD81D22EF6AF}"/>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'B4. GenderInequality'!$A$356</c15:sqref>
                        </c15:formulaRef>
                      </c:ext>
                    </c:extLst>
                    <c:strCache>
                      <c:ptCount val="1"/>
                      <c:pt idx="0">
                        <c:v>Goa</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GenderInequality'!$B$356:$S$356</c15:sqref>
                        </c15:formulaRef>
                      </c:ext>
                    </c:extLst>
                    <c:numCache>
                      <c:formatCode>General</c:formatCode>
                      <c:ptCount val="18"/>
                      <c:pt idx="0">
                        <c:v>0.19899999999999998</c:v>
                      </c:pt>
                      <c:pt idx="6">
                        <c:v>0.106</c:v>
                      </c:pt>
                      <c:pt idx="7">
                        <c:v>0.17960000000000001</c:v>
                      </c:pt>
                      <c:pt idx="11">
                        <c:v>0.188</c:v>
                      </c:pt>
                      <c:pt idx="12">
                        <c:v>0.247</c:v>
                      </c:pt>
                      <c:pt idx="17">
                        <c:v>0.215</c:v>
                      </c:pt>
                    </c:numCache>
                  </c:numRef>
                </c:val>
                <c:smooth val="0"/>
                <c:extLst xmlns:c15="http://schemas.microsoft.com/office/drawing/2012/chart">
                  <c:ext xmlns:c16="http://schemas.microsoft.com/office/drawing/2014/chart" uri="{C3380CC4-5D6E-409C-BE32-E72D297353CC}">
                    <c16:uniqueId val="{0000000B-903D-461E-A7AE-BD81D22EF6AF}"/>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'B4. GenderInequality'!$A$357</c15:sqref>
                        </c15:formulaRef>
                      </c:ext>
                    </c:extLst>
                    <c:strCache>
                      <c:ptCount val="1"/>
                      <c:pt idx="0">
                        <c:v>Gujarat</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GenderInequality'!$B$357:$S$357</c15:sqref>
                        </c15:formulaRef>
                      </c:ext>
                    </c:extLst>
                    <c:numCache>
                      <c:formatCode>General</c:formatCode>
                      <c:ptCount val="18"/>
                      <c:pt idx="0">
                        <c:v>0.14199999999999999</c:v>
                      </c:pt>
                      <c:pt idx="6">
                        <c:v>0.13500000000000001</c:v>
                      </c:pt>
                      <c:pt idx="7">
                        <c:v>9.11E-2</c:v>
                      </c:pt>
                      <c:pt idx="11">
                        <c:v>0.151</c:v>
                      </c:pt>
                      <c:pt idx="12">
                        <c:v>0.125</c:v>
                      </c:pt>
                      <c:pt idx="17">
                        <c:v>0.114</c:v>
                      </c:pt>
                    </c:numCache>
                  </c:numRef>
                </c:val>
                <c:smooth val="0"/>
                <c:extLst xmlns:c15="http://schemas.microsoft.com/office/drawing/2012/chart">
                  <c:ext xmlns:c16="http://schemas.microsoft.com/office/drawing/2014/chart" uri="{C3380CC4-5D6E-409C-BE32-E72D297353CC}">
                    <c16:uniqueId val="{0000000C-903D-461E-A7AE-BD81D22EF6AF}"/>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'B4. GenderInequality'!$A$358</c15:sqref>
                        </c15:formulaRef>
                      </c:ext>
                    </c:extLst>
                    <c:strCache>
                      <c:ptCount val="1"/>
                      <c:pt idx="0">
                        <c:v>Haryana</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GenderInequality'!$B$358:$S$358</c15:sqref>
                        </c15:formulaRef>
                      </c:ext>
                    </c:extLst>
                    <c:numCache>
                      <c:formatCode>General</c:formatCode>
                      <c:ptCount val="18"/>
                      <c:pt idx="0">
                        <c:v>0.152</c:v>
                      </c:pt>
                      <c:pt idx="6">
                        <c:v>9.8000000000000004E-2</c:v>
                      </c:pt>
                      <c:pt idx="7">
                        <c:v>0.1027</c:v>
                      </c:pt>
                      <c:pt idx="11">
                        <c:v>0.13200000000000001</c:v>
                      </c:pt>
                      <c:pt idx="12">
                        <c:v>0.16300000000000001</c:v>
                      </c:pt>
                      <c:pt idx="17">
                        <c:v>0.121</c:v>
                      </c:pt>
                    </c:numCache>
                  </c:numRef>
                </c:val>
                <c:smooth val="0"/>
                <c:extLst xmlns:c15="http://schemas.microsoft.com/office/drawing/2012/chart">
                  <c:ext xmlns:c16="http://schemas.microsoft.com/office/drawing/2014/chart" uri="{C3380CC4-5D6E-409C-BE32-E72D297353CC}">
                    <c16:uniqueId val="{0000000D-903D-461E-A7AE-BD81D22EF6AF}"/>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'B4. GenderInequality'!$A$359</c15:sqref>
                        </c15:formulaRef>
                      </c:ext>
                    </c:extLst>
                    <c:strCache>
                      <c:ptCount val="1"/>
                      <c:pt idx="0">
                        <c:v>Himachal Pradesh</c:v>
                      </c:pt>
                    </c:strCache>
                  </c:strRef>
                </c:tx>
                <c:spPr>
                  <a:ln w="28575" cap="rnd">
                    <a:solidFill>
                      <a:schemeClr val="accent1">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GenderInequality'!$B$359:$S$359</c15:sqref>
                        </c15:formulaRef>
                      </c:ext>
                    </c:extLst>
                    <c:numCache>
                      <c:formatCode>General</c:formatCode>
                      <c:ptCount val="18"/>
                      <c:pt idx="0">
                        <c:v>0.20100000000000001</c:v>
                      </c:pt>
                      <c:pt idx="6">
                        <c:v>0.13</c:v>
                      </c:pt>
                      <c:pt idx="7">
                        <c:v>0.14960000000000001</c:v>
                      </c:pt>
                      <c:pt idx="11">
                        <c:v>0.24100000000000002</c:v>
                      </c:pt>
                      <c:pt idx="12">
                        <c:v>0.215</c:v>
                      </c:pt>
                      <c:pt idx="17">
                        <c:v>0.19899999999999998</c:v>
                      </c:pt>
                    </c:numCache>
                  </c:numRef>
                </c:val>
                <c:smooth val="0"/>
                <c:extLst xmlns:c15="http://schemas.microsoft.com/office/drawing/2012/chart">
                  <c:ext xmlns:c16="http://schemas.microsoft.com/office/drawing/2014/chart" uri="{C3380CC4-5D6E-409C-BE32-E72D297353CC}">
                    <c16:uniqueId val="{0000000E-903D-461E-A7AE-BD81D22EF6AF}"/>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'B4. GenderInequality'!$A$360</c15:sqref>
                        </c15:formulaRef>
                      </c:ext>
                    </c:extLst>
                    <c:strCache>
                      <c:ptCount val="1"/>
                      <c:pt idx="0">
                        <c:v>India</c:v>
                      </c:pt>
                    </c:strCache>
                  </c:strRef>
                </c:tx>
                <c:spPr>
                  <a:ln w="28575" cap="rnd">
                    <a:solidFill>
                      <a:schemeClr val="accent2">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GenderInequality'!$B$360:$S$360</c15:sqref>
                        </c15:formulaRef>
                      </c:ext>
                    </c:extLst>
                    <c:numCache>
                      <c:formatCode>General</c:formatCode>
                      <c:ptCount val="18"/>
                      <c:pt idx="0">
                        <c:v>0.155</c:v>
                      </c:pt>
                      <c:pt idx="6">
                        <c:v>0.13900000000000001</c:v>
                      </c:pt>
                      <c:pt idx="7">
                        <c:v>0.11550000000000001</c:v>
                      </c:pt>
                      <c:pt idx="11">
                        <c:v>0.16600000000000001</c:v>
                      </c:pt>
                      <c:pt idx="12">
                        <c:v>0.14300000000000002</c:v>
                      </c:pt>
                      <c:pt idx="17">
                        <c:v>0.154</c:v>
                      </c:pt>
                    </c:numCache>
                  </c:numRef>
                </c:val>
                <c:smooth val="0"/>
                <c:extLst xmlns:c15="http://schemas.microsoft.com/office/drawing/2012/chart">
                  <c:ext xmlns:c16="http://schemas.microsoft.com/office/drawing/2014/chart" uri="{C3380CC4-5D6E-409C-BE32-E72D297353CC}">
                    <c16:uniqueId val="{0000000F-903D-461E-A7AE-BD81D22EF6AF}"/>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'B4. GenderInequality'!$A$361</c15:sqref>
                        </c15:formulaRef>
                      </c:ext>
                    </c:extLst>
                    <c:strCache>
                      <c:ptCount val="1"/>
                      <c:pt idx="0">
                        <c:v>Jammu &amp; Kashmir</c:v>
                      </c:pt>
                    </c:strCache>
                  </c:strRef>
                </c:tx>
                <c:spPr>
                  <a:ln w="28575" cap="rnd">
                    <a:solidFill>
                      <a:schemeClr val="accent3">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GenderInequality'!$B$361:$S$361</c15:sqref>
                        </c15:formulaRef>
                      </c:ext>
                    </c:extLst>
                    <c:numCache>
                      <c:formatCode>General</c:formatCode>
                      <c:ptCount val="18"/>
                      <c:pt idx="0">
                        <c:v>0.13</c:v>
                      </c:pt>
                      <c:pt idx="6">
                        <c:v>6.2E-2</c:v>
                      </c:pt>
                      <c:pt idx="7">
                        <c:v>9.5000000000000001E-2</c:v>
                      </c:pt>
                      <c:pt idx="11">
                        <c:v>0.11199999999999999</c:v>
                      </c:pt>
                      <c:pt idx="12">
                        <c:v>0.10199999999999999</c:v>
                      </c:pt>
                      <c:pt idx="17">
                        <c:v>0.14499999999999999</c:v>
                      </c:pt>
                    </c:numCache>
                  </c:numRef>
                </c:val>
                <c:smooth val="0"/>
                <c:extLst xmlns:c15="http://schemas.microsoft.com/office/drawing/2012/chart">
                  <c:ext xmlns:c16="http://schemas.microsoft.com/office/drawing/2014/chart" uri="{C3380CC4-5D6E-409C-BE32-E72D297353CC}">
                    <c16:uniqueId val="{00000010-903D-461E-A7AE-BD81D22EF6AF}"/>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'B4. GenderInequality'!$A$362</c15:sqref>
                        </c15:formulaRef>
                      </c:ext>
                    </c:extLst>
                    <c:strCache>
                      <c:ptCount val="1"/>
                      <c:pt idx="0">
                        <c:v>Karnataka</c:v>
                      </c:pt>
                    </c:strCache>
                  </c:strRef>
                </c:tx>
                <c:spPr>
                  <a:ln w="28575" cap="rnd">
                    <a:solidFill>
                      <a:schemeClr val="accent4">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GenderInequality'!$B$362:$S$362</c15:sqref>
                        </c15:formulaRef>
                      </c:ext>
                    </c:extLst>
                    <c:numCache>
                      <c:formatCode>General</c:formatCode>
                      <c:ptCount val="18"/>
                      <c:pt idx="0">
                        <c:v>0.18100000000000002</c:v>
                      </c:pt>
                      <c:pt idx="6">
                        <c:v>0.17800000000000002</c:v>
                      </c:pt>
                      <c:pt idx="7">
                        <c:v>0.16059999999999999</c:v>
                      </c:pt>
                      <c:pt idx="11">
                        <c:v>0.18100000000000002</c:v>
                      </c:pt>
                      <c:pt idx="12">
                        <c:v>0.17899999999999999</c:v>
                      </c:pt>
                      <c:pt idx="17">
                        <c:v>0.20800000000000002</c:v>
                      </c:pt>
                    </c:numCache>
                  </c:numRef>
                </c:val>
                <c:smooth val="0"/>
                <c:extLst xmlns:c15="http://schemas.microsoft.com/office/drawing/2012/chart">
                  <c:ext xmlns:c16="http://schemas.microsoft.com/office/drawing/2014/chart" uri="{C3380CC4-5D6E-409C-BE32-E72D297353CC}">
                    <c16:uniqueId val="{00000011-903D-461E-A7AE-BD81D22EF6AF}"/>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'B4. GenderInequality'!$A$364</c15:sqref>
                        </c15:formulaRef>
                      </c:ext>
                    </c:extLst>
                    <c:strCache>
                      <c:ptCount val="1"/>
                      <c:pt idx="0">
                        <c:v>Lakshadweep</c:v>
                      </c:pt>
                    </c:strCache>
                  </c:strRef>
                </c:tx>
                <c:spPr>
                  <a:ln w="28575" cap="rnd">
                    <a:solidFill>
                      <a:schemeClr val="accent6">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GenderInequality'!$B$364:$S$364</c15:sqref>
                        </c15:formulaRef>
                      </c:ext>
                    </c:extLst>
                    <c:numCache>
                      <c:formatCode>General</c:formatCode>
                      <c:ptCount val="18"/>
                      <c:pt idx="0">
                        <c:v>9.9000000000000005E-2</c:v>
                      </c:pt>
                      <c:pt idx="6">
                        <c:v>0.17899999999999999</c:v>
                      </c:pt>
                      <c:pt idx="7">
                        <c:v>8.6099999999999996E-2</c:v>
                      </c:pt>
                      <c:pt idx="11">
                        <c:v>0.10800000000000001</c:v>
                      </c:pt>
                      <c:pt idx="17">
                        <c:v>0.105</c:v>
                      </c:pt>
                    </c:numCache>
                  </c:numRef>
                </c:val>
                <c:smooth val="0"/>
                <c:extLst xmlns:c15="http://schemas.microsoft.com/office/drawing/2012/chart">
                  <c:ext xmlns:c16="http://schemas.microsoft.com/office/drawing/2014/chart" uri="{C3380CC4-5D6E-409C-BE32-E72D297353CC}">
                    <c16:uniqueId val="{00000012-903D-461E-A7AE-BD81D22EF6AF}"/>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'B4. GenderInequality'!$A$365</c15:sqref>
                        </c15:formulaRef>
                      </c:ext>
                    </c:extLst>
                    <c:strCache>
                      <c:ptCount val="1"/>
                      <c:pt idx="0">
                        <c:v>Madhya Pradesh</c:v>
                      </c:pt>
                    </c:strCache>
                  </c:strRef>
                </c:tx>
                <c:spPr>
                  <a:ln w="28575" cap="rnd">
                    <a:solidFill>
                      <a:schemeClr val="accent1">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GenderInequality'!$B$365:$S$365</c15:sqref>
                        </c15:formulaRef>
                      </c:ext>
                    </c:extLst>
                    <c:numCache>
                      <c:formatCode>General</c:formatCode>
                      <c:ptCount val="18"/>
                      <c:pt idx="0">
                        <c:v>0.14199999999999999</c:v>
                      </c:pt>
                      <c:pt idx="6">
                        <c:v>0.13400000000000001</c:v>
                      </c:pt>
                      <c:pt idx="7">
                        <c:v>0.11699999999999999</c:v>
                      </c:pt>
                      <c:pt idx="11">
                        <c:v>0.154</c:v>
                      </c:pt>
                      <c:pt idx="12">
                        <c:v>0.129</c:v>
                      </c:pt>
                      <c:pt idx="17">
                        <c:v>0.151</c:v>
                      </c:pt>
                    </c:numCache>
                  </c:numRef>
                </c:val>
                <c:smooth val="0"/>
                <c:extLst xmlns:c15="http://schemas.microsoft.com/office/drawing/2012/chart">
                  <c:ext xmlns:c16="http://schemas.microsoft.com/office/drawing/2014/chart" uri="{C3380CC4-5D6E-409C-BE32-E72D297353CC}">
                    <c16:uniqueId val="{00000013-903D-461E-A7AE-BD81D22EF6AF}"/>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'B4. GenderInequality'!$A$366</c15:sqref>
                        </c15:formulaRef>
                      </c:ext>
                    </c:extLst>
                    <c:strCache>
                      <c:ptCount val="1"/>
                      <c:pt idx="0">
                        <c:v>Maharashtra</c:v>
                      </c:pt>
                    </c:strCache>
                  </c:strRef>
                </c:tx>
                <c:spPr>
                  <a:ln w="28575" cap="rnd">
                    <a:solidFill>
                      <a:schemeClr val="accent2">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GenderInequality'!$B$366:$S$366</c15:sqref>
                        </c15:formulaRef>
                      </c:ext>
                    </c:extLst>
                    <c:numCache>
                      <c:formatCode>General</c:formatCode>
                      <c:ptCount val="18"/>
                      <c:pt idx="0">
                        <c:v>0.16899999999999998</c:v>
                      </c:pt>
                      <c:pt idx="6">
                        <c:v>0.13699999999999998</c:v>
                      </c:pt>
                      <c:pt idx="7">
                        <c:v>0.12720000000000001</c:v>
                      </c:pt>
                      <c:pt idx="11">
                        <c:v>0.19</c:v>
                      </c:pt>
                      <c:pt idx="12">
                        <c:v>0.14499999999999999</c:v>
                      </c:pt>
                      <c:pt idx="17">
                        <c:v>0.16800000000000001</c:v>
                      </c:pt>
                    </c:numCache>
                  </c:numRef>
                </c:val>
                <c:smooth val="0"/>
                <c:extLst xmlns:c15="http://schemas.microsoft.com/office/drawing/2012/chart">
                  <c:ext xmlns:c16="http://schemas.microsoft.com/office/drawing/2014/chart" uri="{C3380CC4-5D6E-409C-BE32-E72D297353CC}">
                    <c16:uniqueId val="{00000014-903D-461E-A7AE-BD81D22EF6AF}"/>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'B4. GenderInequality'!$A$367</c15:sqref>
                        </c15:formulaRef>
                      </c:ext>
                    </c:extLst>
                    <c:strCache>
                      <c:ptCount val="1"/>
                      <c:pt idx="0">
                        <c:v>Manipur</c:v>
                      </c:pt>
                    </c:strCache>
                  </c:strRef>
                </c:tx>
                <c:spPr>
                  <a:ln w="28575" cap="rnd">
                    <a:solidFill>
                      <a:schemeClr val="accent3">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GenderInequality'!$B$367:$S$367</c15:sqref>
                        </c15:formulaRef>
                      </c:ext>
                    </c:extLst>
                    <c:numCache>
                      <c:formatCode>General</c:formatCode>
                      <c:ptCount val="18"/>
                      <c:pt idx="0">
                        <c:v>0.223</c:v>
                      </c:pt>
                      <c:pt idx="6">
                        <c:v>0.21100000000000002</c:v>
                      </c:pt>
                      <c:pt idx="7">
                        <c:v>0.32280000000000003</c:v>
                      </c:pt>
                      <c:pt idx="11">
                        <c:v>0.221</c:v>
                      </c:pt>
                      <c:pt idx="17">
                        <c:v>0.33200000000000002</c:v>
                      </c:pt>
                    </c:numCache>
                  </c:numRef>
                </c:val>
                <c:smooth val="0"/>
                <c:extLst xmlns:c15="http://schemas.microsoft.com/office/drawing/2012/chart">
                  <c:ext xmlns:c16="http://schemas.microsoft.com/office/drawing/2014/chart" uri="{C3380CC4-5D6E-409C-BE32-E72D297353CC}">
                    <c16:uniqueId val="{00000015-903D-461E-A7AE-BD81D22EF6AF}"/>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'B4. GenderInequality'!$A$368</c15:sqref>
                        </c15:formulaRef>
                      </c:ext>
                    </c:extLst>
                    <c:strCache>
                      <c:ptCount val="1"/>
                      <c:pt idx="0">
                        <c:v>Meghalaya</c:v>
                      </c:pt>
                    </c:strCache>
                  </c:strRef>
                </c:tx>
                <c:spPr>
                  <a:ln w="28575" cap="rnd">
                    <a:solidFill>
                      <a:schemeClr val="accent4">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GenderInequality'!$B$368:$S$368</c15:sqref>
                        </c15:formulaRef>
                      </c:ext>
                    </c:extLst>
                    <c:numCache>
                      <c:formatCode>General</c:formatCode>
                      <c:ptCount val="18"/>
                      <c:pt idx="0">
                        <c:v>0.18899999999999997</c:v>
                      </c:pt>
                      <c:pt idx="6">
                        <c:v>0.19699999999999998</c:v>
                      </c:pt>
                      <c:pt idx="7">
                        <c:v>0.19149999999999998</c:v>
                      </c:pt>
                      <c:pt idx="11">
                        <c:v>0.30299999999999999</c:v>
                      </c:pt>
                      <c:pt idx="17">
                        <c:v>0.23600000000000002</c:v>
                      </c:pt>
                    </c:numCache>
                  </c:numRef>
                </c:val>
                <c:smooth val="0"/>
                <c:extLst xmlns:c15="http://schemas.microsoft.com/office/drawing/2012/chart">
                  <c:ext xmlns:c16="http://schemas.microsoft.com/office/drawing/2014/chart" uri="{C3380CC4-5D6E-409C-BE32-E72D297353CC}">
                    <c16:uniqueId val="{00000016-903D-461E-A7AE-BD81D22EF6AF}"/>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'B4. GenderInequality'!$A$369</c15:sqref>
                        </c15:formulaRef>
                      </c:ext>
                    </c:extLst>
                    <c:strCache>
                      <c:ptCount val="1"/>
                      <c:pt idx="0">
                        <c:v>Mizoram</c:v>
                      </c:pt>
                    </c:strCache>
                  </c:strRef>
                </c:tx>
                <c:spPr>
                  <a:ln w="28575" cap="rnd">
                    <a:solidFill>
                      <a:schemeClr val="accent5">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GenderInequality'!$B$369:$S$369</c15:sqref>
                        </c15:formulaRef>
                      </c:ext>
                    </c:extLst>
                    <c:numCache>
                      <c:formatCode>General</c:formatCode>
                      <c:ptCount val="18"/>
                      <c:pt idx="0">
                        <c:v>0.26400000000000001</c:v>
                      </c:pt>
                      <c:pt idx="6">
                        <c:v>0.25900000000000001</c:v>
                      </c:pt>
                      <c:pt idx="7">
                        <c:v>0.40500000000000003</c:v>
                      </c:pt>
                      <c:pt idx="11">
                        <c:v>0.28100000000000003</c:v>
                      </c:pt>
                      <c:pt idx="17">
                        <c:v>0.311</c:v>
                      </c:pt>
                    </c:numCache>
                  </c:numRef>
                </c:val>
                <c:smooth val="0"/>
                <c:extLst xmlns:c15="http://schemas.microsoft.com/office/drawing/2012/chart">
                  <c:ext xmlns:c16="http://schemas.microsoft.com/office/drawing/2014/chart" uri="{C3380CC4-5D6E-409C-BE32-E72D297353CC}">
                    <c16:uniqueId val="{00000017-903D-461E-A7AE-BD81D22EF6AF}"/>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'B4. GenderInequality'!$A$370</c15:sqref>
                        </c15:formulaRef>
                      </c:ext>
                    </c:extLst>
                    <c:strCache>
                      <c:ptCount val="1"/>
                      <c:pt idx="0">
                        <c:v>Nagaland</c:v>
                      </c:pt>
                    </c:strCache>
                  </c:strRef>
                </c:tx>
                <c:spPr>
                  <a:ln w="28575" cap="rnd">
                    <a:solidFill>
                      <a:schemeClr val="accent6">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GenderInequality'!$B$370:$S$370</c15:sqref>
                        </c15:formulaRef>
                      </c:ext>
                    </c:extLst>
                    <c:numCache>
                      <c:formatCode>General</c:formatCode>
                      <c:ptCount val="18"/>
                      <c:pt idx="0">
                        <c:v>9.9000000000000005E-2</c:v>
                      </c:pt>
                      <c:pt idx="6">
                        <c:v>0.19899999999999998</c:v>
                      </c:pt>
                      <c:pt idx="7">
                        <c:v>0.1487</c:v>
                      </c:pt>
                      <c:pt idx="11">
                        <c:v>0.25700000000000001</c:v>
                      </c:pt>
                      <c:pt idx="17">
                        <c:v>0.25900000000000001</c:v>
                      </c:pt>
                    </c:numCache>
                  </c:numRef>
                </c:val>
                <c:smooth val="0"/>
                <c:extLst xmlns:c15="http://schemas.microsoft.com/office/drawing/2012/chart">
                  <c:ext xmlns:c16="http://schemas.microsoft.com/office/drawing/2014/chart" uri="{C3380CC4-5D6E-409C-BE32-E72D297353CC}">
                    <c16:uniqueId val="{00000018-903D-461E-A7AE-BD81D22EF6AF}"/>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'B4. GenderInequality'!$A$371</c15:sqref>
                        </c15:formulaRef>
                      </c:ext>
                    </c:extLst>
                    <c:strCache>
                      <c:ptCount val="1"/>
                      <c:pt idx="0">
                        <c:v>Orissa</c:v>
                      </c:pt>
                    </c:strCache>
                  </c:strRef>
                </c:tx>
                <c:spPr>
                  <a:ln w="28575" cap="rnd">
                    <a:solidFill>
                      <a:schemeClr val="accent1">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GenderInequality'!$B$371:$S$371</c15:sqref>
                        </c15:formulaRef>
                      </c:ext>
                    </c:extLst>
                    <c:numCache>
                      <c:formatCode>General</c:formatCode>
                      <c:ptCount val="18"/>
                      <c:pt idx="0">
                        <c:v>0.151</c:v>
                      </c:pt>
                      <c:pt idx="6">
                        <c:v>0.14499999999999999</c:v>
                      </c:pt>
                      <c:pt idx="7">
                        <c:v>9.7599999999999992E-2</c:v>
                      </c:pt>
                      <c:pt idx="11">
                        <c:v>0.14800000000000002</c:v>
                      </c:pt>
                      <c:pt idx="12">
                        <c:v>0.121</c:v>
                      </c:pt>
                      <c:pt idx="17">
                        <c:v>0.14099999999999999</c:v>
                      </c:pt>
                    </c:numCache>
                  </c:numRef>
                </c:val>
                <c:smooth val="0"/>
                <c:extLst xmlns:c15="http://schemas.microsoft.com/office/drawing/2012/chart">
                  <c:ext xmlns:c16="http://schemas.microsoft.com/office/drawing/2014/chart" uri="{C3380CC4-5D6E-409C-BE32-E72D297353CC}">
                    <c16:uniqueId val="{00000019-903D-461E-A7AE-BD81D22EF6AF}"/>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'B4. GenderInequality'!$A$372</c15:sqref>
                        </c15:formulaRef>
                      </c:ext>
                    </c:extLst>
                    <c:strCache>
                      <c:ptCount val="1"/>
                      <c:pt idx="0">
                        <c:v>Pondicherry</c:v>
                      </c:pt>
                    </c:strCache>
                  </c:strRef>
                </c:tx>
                <c:spPr>
                  <a:ln w="28575" cap="rnd">
                    <a:solidFill>
                      <a:schemeClr val="accent2">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GenderInequality'!$B$372:$S$372</c15:sqref>
                        </c15:formulaRef>
                      </c:ext>
                    </c:extLst>
                    <c:numCache>
                      <c:formatCode>General</c:formatCode>
                      <c:ptCount val="18"/>
                      <c:pt idx="0">
                        <c:v>0.17199999999999999</c:v>
                      </c:pt>
                      <c:pt idx="6">
                        <c:v>0.16899999999999998</c:v>
                      </c:pt>
                      <c:pt idx="7">
                        <c:v>0.1361</c:v>
                      </c:pt>
                      <c:pt idx="11">
                        <c:v>0.154</c:v>
                      </c:pt>
                      <c:pt idx="17">
                        <c:v>0.161</c:v>
                      </c:pt>
                    </c:numCache>
                  </c:numRef>
                </c:val>
                <c:smooth val="0"/>
                <c:extLst xmlns:c15="http://schemas.microsoft.com/office/drawing/2012/chart">
                  <c:ext xmlns:c16="http://schemas.microsoft.com/office/drawing/2014/chart" uri="{C3380CC4-5D6E-409C-BE32-E72D297353CC}">
                    <c16:uniqueId val="{0000001A-903D-461E-A7AE-BD81D22EF6AF}"/>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'B4. GenderInequality'!$A$373</c15:sqref>
                        </c15:formulaRef>
                      </c:ext>
                    </c:extLst>
                    <c:strCache>
                      <c:ptCount val="1"/>
                      <c:pt idx="0">
                        <c:v>Punjab</c:v>
                      </c:pt>
                    </c:strCache>
                  </c:strRef>
                </c:tx>
                <c:spPr>
                  <a:ln w="28575" cap="rnd">
                    <a:solidFill>
                      <a:schemeClr val="accent3">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GenderInequality'!$B$373:$S$373</c15:sqref>
                        </c15:formulaRef>
                      </c:ext>
                    </c:extLst>
                    <c:numCache>
                      <c:formatCode>General</c:formatCode>
                      <c:ptCount val="18"/>
                      <c:pt idx="0">
                        <c:v>9.3000000000000013E-2</c:v>
                      </c:pt>
                      <c:pt idx="6">
                        <c:v>0.125</c:v>
                      </c:pt>
                      <c:pt idx="7">
                        <c:v>9.74E-2</c:v>
                      </c:pt>
                      <c:pt idx="11">
                        <c:v>0.13300000000000001</c:v>
                      </c:pt>
                      <c:pt idx="12">
                        <c:v>0.11900000000000001</c:v>
                      </c:pt>
                      <c:pt idx="17">
                        <c:v>0.13200000000000001</c:v>
                      </c:pt>
                    </c:numCache>
                  </c:numRef>
                </c:val>
                <c:smooth val="0"/>
                <c:extLst xmlns:c15="http://schemas.microsoft.com/office/drawing/2012/chart">
                  <c:ext xmlns:c16="http://schemas.microsoft.com/office/drawing/2014/chart" uri="{C3380CC4-5D6E-409C-BE32-E72D297353CC}">
                    <c16:uniqueId val="{0000001B-903D-461E-A7AE-BD81D22EF6AF}"/>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'B4. GenderInequality'!$A$375</c15:sqref>
                        </c15:formulaRef>
                      </c:ext>
                    </c:extLst>
                    <c:strCache>
                      <c:ptCount val="1"/>
                      <c:pt idx="0">
                        <c:v>Sikkim</c:v>
                      </c:pt>
                    </c:strCache>
                  </c:strRef>
                </c:tx>
                <c:spPr>
                  <a:ln w="28575" cap="rnd">
                    <a:solidFill>
                      <a:schemeClr val="accent5">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GenderInequality'!$B$375:$S$375</c15:sqref>
                        </c15:formulaRef>
                      </c:ext>
                    </c:extLst>
                    <c:numCache>
                      <c:formatCode>General</c:formatCode>
                      <c:ptCount val="18"/>
                      <c:pt idx="0">
                        <c:v>0.13600000000000001</c:v>
                      </c:pt>
                      <c:pt idx="6">
                        <c:v>0.2</c:v>
                      </c:pt>
                      <c:pt idx="7">
                        <c:v>0.21420000000000003</c:v>
                      </c:pt>
                      <c:pt idx="11">
                        <c:v>0.16800000000000001</c:v>
                      </c:pt>
                      <c:pt idx="17">
                        <c:v>0.248</c:v>
                      </c:pt>
                    </c:numCache>
                  </c:numRef>
                </c:val>
                <c:smooth val="0"/>
                <c:extLst xmlns:c15="http://schemas.microsoft.com/office/drawing/2012/chart">
                  <c:ext xmlns:c16="http://schemas.microsoft.com/office/drawing/2014/chart" uri="{C3380CC4-5D6E-409C-BE32-E72D297353CC}">
                    <c16:uniqueId val="{0000001C-903D-461E-A7AE-BD81D22EF6AF}"/>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'B4. GenderInequality'!$A$376</c15:sqref>
                        </c15:formulaRef>
                      </c:ext>
                    </c:extLst>
                    <c:strCache>
                      <c:ptCount val="1"/>
                      <c:pt idx="0">
                        <c:v>Tamil Nadu</c:v>
                      </c:pt>
                    </c:strCache>
                  </c:strRef>
                </c:tx>
                <c:spPr>
                  <a:ln w="28575" cap="rnd">
                    <a:solidFill>
                      <a:schemeClr val="accent6">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GenderInequality'!$B$376:$S$376</c15:sqref>
                        </c15:formulaRef>
                      </c:ext>
                    </c:extLst>
                    <c:numCache>
                      <c:formatCode>General</c:formatCode>
                      <c:ptCount val="18"/>
                      <c:pt idx="0">
                        <c:v>0.23</c:v>
                      </c:pt>
                      <c:pt idx="6">
                        <c:v>0.215</c:v>
                      </c:pt>
                      <c:pt idx="7">
                        <c:v>0.18420000000000003</c:v>
                      </c:pt>
                      <c:pt idx="11">
                        <c:v>0.24100000000000002</c:v>
                      </c:pt>
                      <c:pt idx="12">
                        <c:v>0.221</c:v>
                      </c:pt>
                      <c:pt idx="17">
                        <c:v>0.218</c:v>
                      </c:pt>
                    </c:numCache>
                  </c:numRef>
                </c:val>
                <c:smooth val="0"/>
                <c:extLst xmlns:c15="http://schemas.microsoft.com/office/drawing/2012/chart">
                  <c:ext xmlns:c16="http://schemas.microsoft.com/office/drawing/2014/chart" uri="{C3380CC4-5D6E-409C-BE32-E72D297353CC}">
                    <c16:uniqueId val="{0000001D-903D-461E-A7AE-BD81D22EF6AF}"/>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'B4. GenderInequality'!$A$377</c15:sqref>
                        </c15:formulaRef>
                      </c:ext>
                    </c:extLst>
                    <c:strCache>
                      <c:ptCount val="1"/>
                      <c:pt idx="0">
                        <c:v>Tripura</c:v>
                      </c:pt>
                    </c:strCache>
                  </c:strRef>
                </c:tx>
                <c:spPr>
                  <a:ln w="28575" cap="rnd">
                    <a:solidFill>
                      <a:schemeClr val="accent1">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GenderInequality'!$B$377:$S$377</c15:sqref>
                        </c15:formulaRef>
                      </c:ext>
                    </c:extLst>
                    <c:numCache>
                      <c:formatCode>General</c:formatCode>
                      <c:ptCount val="18"/>
                      <c:pt idx="0">
                        <c:v>0.124</c:v>
                      </c:pt>
                      <c:pt idx="6">
                        <c:v>7.4999999999999997E-2</c:v>
                      </c:pt>
                      <c:pt idx="7">
                        <c:v>0.12089999999999999</c:v>
                      </c:pt>
                      <c:pt idx="11">
                        <c:v>0.1</c:v>
                      </c:pt>
                      <c:pt idx="17">
                        <c:v>0.16</c:v>
                      </c:pt>
                    </c:numCache>
                  </c:numRef>
                </c:val>
                <c:smooth val="0"/>
                <c:extLst xmlns:c15="http://schemas.microsoft.com/office/drawing/2012/chart">
                  <c:ext xmlns:c16="http://schemas.microsoft.com/office/drawing/2014/chart" uri="{C3380CC4-5D6E-409C-BE32-E72D297353CC}">
                    <c16:uniqueId val="{0000001E-903D-461E-A7AE-BD81D22EF6AF}"/>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'B4. GenderInequality'!$A$378</c15:sqref>
                        </c15:formulaRef>
                      </c:ext>
                    </c:extLst>
                    <c:strCache>
                      <c:ptCount val="1"/>
                      <c:pt idx="0">
                        <c:v>Uttar Pradesh</c:v>
                      </c:pt>
                    </c:strCache>
                  </c:strRef>
                </c:tx>
                <c:spPr>
                  <a:ln w="28575" cap="rnd">
                    <a:solidFill>
                      <a:schemeClr val="accent2">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GenderInequality'!$B$378:$S$378</c15:sqref>
                        </c15:formulaRef>
                      </c:ext>
                    </c:extLst>
                    <c:numCache>
                      <c:formatCode>General</c:formatCode>
                      <c:ptCount val="18"/>
                      <c:pt idx="0">
                        <c:v>0.10199999999999999</c:v>
                      </c:pt>
                      <c:pt idx="6">
                        <c:v>9.4E-2</c:v>
                      </c:pt>
                      <c:pt idx="7">
                        <c:v>6.1900000000000004E-2</c:v>
                      </c:pt>
                      <c:pt idx="11">
                        <c:v>0.11699999999999999</c:v>
                      </c:pt>
                      <c:pt idx="12">
                        <c:v>8.1000000000000003E-2</c:v>
                      </c:pt>
                      <c:pt idx="17">
                        <c:v>0.113</c:v>
                      </c:pt>
                    </c:numCache>
                  </c:numRef>
                </c:val>
                <c:smooth val="0"/>
                <c:extLst xmlns:c15="http://schemas.microsoft.com/office/drawing/2012/chart">
                  <c:ext xmlns:c16="http://schemas.microsoft.com/office/drawing/2014/chart" uri="{C3380CC4-5D6E-409C-BE32-E72D297353CC}">
                    <c16:uniqueId val="{0000001F-903D-461E-A7AE-BD81D22EF6AF}"/>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'B4. GenderInequality'!$A$379</c15:sqref>
                        </c15:formulaRef>
                      </c:ext>
                    </c:extLst>
                    <c:strCache>
                      <c:ptCount val="1"/>
                      <c:pt idx="0">
                        <c:v>West Bengal</c:v>
                      </c:pt>
                    </c:strCache>
                  </c:strRef>
                </c:tx>
                <c:spPr>
                  <a:ln w="28575" cap="rnd">
                    <a:solidFill>
                      <a:schemeClr val="accent3">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'B4. GenderInequality'!$B$346:$S$346</c15:sqref>
                        </c15:formulaRef>
                      </c:ext>
                    </c:extLst>
                    <c:strCache>
                      <c:ptCount val="18"/>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strCache>
                  </c:strRef>
                </c:cat>
                <c:val>
                  <c:numRef>
                    <c:extLst xmlns:c15="http://schemas.microsoft.com/office/drawing/2012/chart">
                      <c:ext xmlns:c15="http://schemas.microsoft.com/office/drawing/2012/chart" uri="{02D57815-91ED-43cb-92C2-25804820EDAC}">
                        <c15:formulaRef>
                          <c15:sqref>'B4. GenderInequality'!$B$379:$S$379</c15:sqref>
                        </c15:formulaRef>
                      </c:ext>
                    </c:extLst>
                    <c:numCache>
                      <c:formatCode>General</c:formatCode>
                      <c:ptCount val="18"/>
                      <c:pt idx="0">
                        <c:v>0.14300000000000002</c:v>
                      </c:pt>
                      <c:pt idx="6">
                        <c:v>0.11699999999999999</c:v>
                      </c:pt>
                      <c:pt idx="7">
                        <c:v>0.11130000000000001</c:v>
                      </c:pt>
                      <c:pt idx="11">
                        <c:v>0.155</c:v>
                      </c:pt>
                      <c:pt idx="12">
                        <c:v>0.14899999999999999</c:v>
                      </c:pt>
                      <c:pt idx="17">
                        <c:v>0.154</c:v>
                      </c:pt>
                    </c:numCache>
                  </c:numRef>
                </c:val>
                <c:smooth val="0"/>
                <c:extLst xmlns:c15="http://schemas.microsoft.com/office/drawing/2012/chart">
                  <c:ext xmlns:c16="http://schemas.microsoft.com/office/drawing/2014/chart" uri="{C3380CC4-5D6E-409C-BE32-E72D297353CC}">
                    <c16:uniqueId val="{00000020-903D-461E-A7AE-BD81D22EF6AF}"/>
                  </c:ext>
                </c:extLst>
              </c15:ser>
            </c15:filteredLineSeries>
          </c:ext>
        </c:extLst>
      </c:lineChart>
      <c:catAx>
        <c:axId val="1604079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4083808"/>
        <c:crosses val="autoZero"/>
        <c:auto val="1"/>
        <c:lblAlgn val="ctr"/>
        <c:lblOffset val="100"/>
        <c:noMultiLvlLbl val="0"/>
      </c:catAx>
      <c:valAx>
        <c:axId val="1604083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4079248"/>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'O5i. EmergencyResponse'!$A$5</c:f>
          <c:strCache>
            <c:ptCount val="1"/>
            <c:pt idx="0">
              <c:v>O5i. ERS Vehicles Operational under NRHM (per hundred population)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1076513402751297E-2"/>
          <c:y val="0.12706777945060099"/>
          <c:w val="0.92284375321925605"/>
          <c:h val="0.80359950243431399"/>
        </c:manualLayout>
      </c:layout>
      <c:barChart>
        <c:barDir val="col"/>
        <c:grouping val="clustered"/>
        <c:varyColors val="0"/>
        <c:ser>
          <c:idx val="0"/>
          <c:order val="0"/>
          <c:tx>
            <c:strRef>
              <c:f>'O5i. EmergencyResponse'!$A$7</c:f>
              <c:strCache>
                <c:ptCount val="1"/>
                <c:pt idx="0">
                  <c:v>Andhra Pradesh</c:v>
                </c:pt>
              </c:strCache>
            </c:strRef>
          </c:tx>
          <c:spPr>
            <a:solidFill>
              <a:schemeClr val="accent1"/>
            </a:solidFill>
            <a:ln>
              <a:noFill/>
            </a:ln>
            <a:effectLst/>
          </c:spPr>
          <c:invertIfNegative val="0"/>
          <c:val>
            <c:numRef>
              <c:f>'O5i. EmergencyResponse'!$B$7</c:f>
              <c:numCache>
                <c:formatCode>General</c:formatCode>
                <c:ptCount val="1"/>
                <c:pt idx="0">
                  <c:v>8.803754707725879E-2</c:v>
                </c:pt>
              </c:numCache>
            </c:numRef>
          </c:val>
          <c:extLst>
            <c:ext xmlns:c16="http://schemas.microsoft.com/office/drawing/2014/chart" uri="{C3380CC4-5D6E-409C-BE32-E72D297353CC}">
              <c16:uniqueId val="{00000000-7F37-4386-AAFC-715D5F02CE78}"/>
            </c:ext>
          </c:extLst>
        </c:ser>
        <c:ser>
          <c:idx val="1"/>
          <c:order val="1"/>
          <c:tx>
            <c:strRef>
              <c:f>'O5i. EmergencyResponse'!$A$8</c:f>
              <c:strCache>
                <c:ptCount val="1"/>
                <c:pt idx="0">
                  <c:v>Assam</c:v>
                </c:pt>
              </c:strCache>
            </c:strRef>
          </c:tx>
          <c:spPr>
            <a:solidFill>
              <a:schemeClr val="accent2"/>
            </a:solidFill>
            <a:ln>
              <a:noFill/>
            </a:ln>
            <a:effectLst/>
          </c:spPr>
          <c:invertIfNegative val="0"/>
          <c:val>
            <c:numRef>
              <c:f>'O5i. EmergencyResponse'!$B$8</c:f>
              <c:numCache>
                <c:formatCode>General</c:formatCode>
                <c:ptCount val="1"/>
                <c:pt idx="0">
                  <c:v>8.8436878178200312E-2</c:v>
                </c:pt>
              </c:numCache>
            </c:numRef>
          </c:val>
          <c:extLst>
            <c:ext xmlns:c16="http://schemas.microsoft.com/office/drawing/2014/chart" uri="{C3380CC4-5D6E-409C-BE32-E72D297353CC}">
              <c16:uniqueId val="{00000001-7F37-4386-AAFC-715D5F02CE78}"/>
            </c:ext>
          </c:extLst>
        </c:ser>
        <c:ser>
          <c:idx val="2"/>
          <c:order val="2"/>
          <c:tx>
            <c:strRef>
              <c:f>'O5i. EmergencyResponse'!$A$9</c:f>
              <c:strCache>
                <c:ptCount val="1"/>
                <c:pt idx="0">
                  <c:v>Bihar</c:v>
                </c:pt>
              </c:strCache>
            </c:strRef>
          </c:tx>
          <c:spPr>
            <a:solidFill>
              <a:schemeClr val="accent3"/>
            </a:solidFill>
            <a:ln>
              <a:noFill/>
            </a:ln>
            <a:effectLst/>
          </c:spPr>
          <c:invertIfNegative val="0"/>
          <c:val>
            <c:numRef>
              <c:f>'O5i. EmergencyResponse'!$B$9</c:f>
              <c:numCache>
                <c:formatCode>General</c:formatCode>
                <c:ptCount val="1"/>
                <c:pt idx="0">
                  <c:v>5.3008690412300281E-2</c:v>
                </c:pt>
              </c:numCache>
            </c:numRef>
          </c:val>
          <c:extLst>
            <c:ext xmlns:c16="http://schemas.microsoft.com/office/drawing/2014/chart" uri="{C3380CC4-5D6E-409C-BE32-E72D297353CC}">
              <c16:uniqueId val="{00000002-7F37-4386-AAFC-715D5F02CE78}"/>
            </c:ext>
          </c:extLst>
        </c:ser>
        <c:ser>
          <c:idx val="3"/>
          <c:order val="3"/>
          <c:tx>
            <c:strRef>
              <c:f>'O5i. EmergencyResponse'!$A$10</c:f>
              <c:strCache>
                <c:ptCount val="1"/>
                <c:pt idx="0">
                  <c:v>Kerala</c:v>
                </c:pt>
              </c:strCache>
            </c:strRef>
          </c:tx>
          <c:spPr>
            <a:solidFill>
              <a:schemeClr val="accent4"/>
            </a:solidFill>
            <a:ln>
              <a:noFill/>
            </a:ln>
            <a:effectLst/>
          </c:spPr>
          <c:invertIfNegative val="0"/>
          <c:val>
            <c:numRef>
              <c:f>'O5i. EmergencyResponse'!$B$10</c:f>
              <c:numCache>
                <c:formatCode>General</c:formatCode>
                <c:ptCount val="1"/>
                <c:pt idx="0">
                  <c:v>1.4897579143389199E-2</c:v>
                </c:pt>
              </c:numCache>
            </c:numRef>
          </c:val>
          <c:extLst>
            <c:ext xmlns:c16="http://schemas.microsoft.com/office/drawing/2014/chart" uri="{C3380CC4-5D6E-409C-BE32-E72D297353CC}">
              <c16:uniqueId val="{00000003-7F37-4386-AAFC-715D5F02CE78}"/>
            </c:ext>
          </c:extLst>
        </c:ser>
        <c:ser>
          <c:idx val="4"/>
          <c:order val="4"/>
          <c:tx>
            <c:strRef>
              <c:f>'O5i. EmergencyResponse'!$A$11</c:f>
              <c:strCache>
                <c:ptCount val="1"/>
                <c:pt idx="0">
                  <c:v>Rajasthan</c:v>
                </c:pt>
              </c:strCache>
            </c:strRef>
          </c:tx>
          <c:spPr>
            <a:solidFill>
              <a:schemeClr val="accent5"/>
            </a:solidFill>
            <a:ln>
              <a:noFill/>
            </a:ln>
            <a:effectLst/>
          </c:spPr>
          <c:invertIfNegative val="0"/>
          <c:val>
            <c:numRef>
              <c:f>'O5i. EmergencyResponse'!$B$11</c:f>
              <c:numCache>
                <c:formatCode>General</c:formatCode>
                <c:ptCount val="1"/>
                <c:pt idx="0">
                  <c:v>6.6521294699371056E-2</c:v>
                </c:pt>
              </c:numCache>
            </c:numRef>
          </c:val>
          <c:extLst>
            <c:ext xmlns:c16="http://schemas.microsoft.com/office/drawing/2014/chart" uri="{C3380CC4-5D6E-409C-BE32-E72D297353CC}">
              <c16:uniqueId val="{00000004-7F37-4386-AAFC-715D5F02CE78}"/>
            </c:ext>
          </c:extLst>
        </c:ser>
        <c:dLbls>
          <c:showLegendKey val="0"/>
          <c:showVal val="0"/>
          <c:showCatName val="0"/>
          <c:showSerName val="0"/>
          <c:showPercent val="0"/>
          <c:showBubbleSize val="0"/>
        </c:dLbls>
        <c:gapWidth val="219"/>
        <c:overlap val="-27"/>
        <c:axId val="1632115280"/>
        <c:axId val="1632023104"/>
      </c:barChart>
      <c:catAx>
        <c:axId val="1632115280"/>
        <c:scaling>
          <c:orientation val="minMax"/>
        </c:scaling>
        <c:delete val="1"/>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2012</a:t>
                </a:r>
              </a:p>
            </c:rich>
          </c:tx>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1632023104"/>
        <c:crosses val="autoZero"/>
        <c:auto val="1"/>
        <c:lblAlgn val="ctr"/>
        <c:lblOffset val="100"/>
        <c:noMultiLvlLbl val="0"/>
      </c:catAx>
      <c:valAx>
        <c:axId val="1632023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2115280"/>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'O5i. EmergencyResponse'!$A$21</c:f>
          <c:strCache>
            <c:ptCount val="1"/>
            <c:pt idx="0">
              <c:v>O5i. Number of ERS Vehicles Operational under NRHM</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074218016325902E-2"/>
          <c:y val="0.12752985667712799"/>
          <c:w val="0.91841190493390201"/>
          <c:h val="0.76957150818590003"/>
        </c:manualLayout>
      </c:layout>
      <c:lineChart>
        <c:grouping val="standard"/>
        <c:varyColors val="0"/>
        <c:ser>
          <c:idx val="1"/>
          <c:order val="1"/>
          <c:tx>
            <c:strRef>
              <c:f>'O5i. EmergencyResponse'!$A$23</c:f>
              <c:strCache>
                <c:ptCount val="1"/>
                <c:pt idx="0">
                  <c:v>Andaman and Nicobar Islands</c:v>
                </c:pt>
              </c:strCache>
              <c:extLst xmlns:c15="http://schemas.microsoft.com/office/drawing/2012/chart"/>
            </c:strRef>
          </c:tx>
          <c:spPr>
            <a:ln w="28575" cap="rnd">
              <a:solidFill>
                <a:schemeClr val="accent2"/>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EmergencyResponse'!$B$23:$C$23</c:f>
              <c:extLst xmlns:c15="http://schemas.microsoft.com/office/drawing/2012/chart"/>
            </c:numRef>
          </c:val>
          <c:smooth val="0"/>
          <c:extLst xmlns:c15="http://schemas.microsoft.com/office/drawing/2012/chart">
            <c:ext xmlns:c16="http://schemas.microsoft.com/office/drawing/2014/chart" uri="{C3380CC4-5D6E-409C-BE32-E72D297353CC}">
              <c16:uniqueId val="{00000008-46DE-4EE1-AE67-589E7C18E198}"/>
            </c:ext>
          </c:extLst>
        </c:ser>
        <c:ser>
          <c:idx val="2"/>
          <c:order val="2"/>
          <c:tx>
            <c:strRef>
              <c:f>'O5i. EmergencyResponse'!$A$24</c:f>
              <c:strCache>
                <c:ptCount val="1"/>
                <c:pt idx="0">
                  <c:v>Andhra Pradesh</c:v>
                </c:pt>
              </c:strCache>
              <c:extLst xmlns:c15="http://schemas.microsoft.com/office/drawing/2012/chart"/>
            </c:strRef>
          </c:tx>
          <c:spPr>
            <a:ln w="28575" cap="rnd">
              <a:solidFill>
                <a:schemeClr val="accent3"/>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EmergencyResponse'!$B$24:$C$24</c:f>
              <c:numCache>
                <c:formatCode>General</c:formatCode>
                <c:ptCount val="2"/>
                <c:pt idx="0">
                  <c:v>752</c:v>
                </c:pt>
                <c:pt idx="1">
                  <c:v>752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9-46DE-4EE1-AE67-589E7C18E198}"/>
            </c:ext>
          </c:extLst>
        </c:ser>
        <c:ser>
          <c:idx val="3"/>
          <c:order val="3"/>
          <c:tx>
            <c:strRef>
              <c:f>'O5i. EmergencyResponse'!$A$25</c:f>
              <c:strCache>
                <c:ptCount val="1"/>
                <c:pt idx="0">
                  <c:v>Arunachal Pradesh</c:v>
                </c:pt>
              </c:strCache>
              <c:extLst xmlns:c15="http://schemas.microsoft.com/office/drawing/2012/chart"/>
            </c:strRef>
          </c:tx>
          <c:spPr>
            <a:ln w="28575" cap="rnd">
              <a:solidFill>
                <a:schemeClr val="accent4"/>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EmergencyResponse'!$B$25:$C$25</c:f>
              <c:extLst xmlns:c15="http://schemas.microsoft.com/office/drawing/2012/chart"/>
            </c:numRef>
          </c:val>
          <c:smooth val="0"/>
          <c:extLst xmlns:c15="http://schemas.microsoft.com/office/drawing/2012/chart">
            <c:ext xmlns:c16="http://schemas.microsoft.com/office/drawing/2014/chart" uri="{C3380CC4-5D6E-409C-BE32-E72D297353CC}">
              <c16:uniqueId val="{0000000A-46DE-4EE1-AE67-589E7C18E198}"/>
            </c:ext>
          </c:extLst>
        </c:ser>
        <c:ser>
          <c:idx val="4"/>
          <c:order val="4"/>
          <c:tx>
            <c:strRef>
              <c:f>'O5i. EmergencyResponse'!$A$26</c:f>
              <c:strCache>
                <c:ptCount val="1"/>
                <c:pt idx="0">
                  <c:v>Assam</c:v>
                </c:pt>
              </c:strCache>
            </c:strRef>
          </c:tx>
          <c:spPr>
            <a:ln w="28575" cap="rnd">
              <a:solidFill>
                <a:schemeClr val="accent5"/>
              </a:solidFill>
              <a:round/>
            </a:ln>
            <a:effectLst/>
          </c:spPr>
          <c:marker>
            <c:symbol val="none"/>
          </c:marker>
          <c:cat>
            <c:numRef>
              <c:f>'O5i. EmergencyResponse'!$B$22:$C$22</c:f>
              <c:numCache>
                <c:formatCode>General</c:formatCode>
                <c:ptCount val="2"/>
                <c:pt idx="0">
                  <c:v>2011</c:v>
                </c:pt>
                <c:pt idx="1">
                  <c:v>2012</c:v>
                </c:pt>
              </c:numCache>
            </c:numRef>
          </c:cat>
          <c:val>
            <c:numRef>
              <c:f>'O5i. EmergencyResponse'!$B$26:$C$26</c:f>
              <c:numCache>
                <c:formatCode>General</c:formatCode>
                <c:ptCount val="2"/>
                <c:pt idx="0">
                  <c:v>281</c:v>
                </c:pt>
                <c:pt idx="1">
                  <c:v>280</c:v>
                </c:pt>
              </c:numCache>
            </c:numRef>
          </c:val>
          <c:smooth val="0"/>
          <c:extLst>
            <c:ext xmlns:c16="http://schemas.microsoft.com/office/drawing/2014/chart" uri="{C3380CC4-5D6E-409C-BE32-E72D297353CC}">
              <c16:uniqueId val="{00000000-46DE-4EE1-AE67-589E7C18E198}"/>
            </c:ext>
          </c:extLst>
        </c:ser>
        <c:ser>
          <c:idx val="5"/>
          <c:order val="5"/>
          <c:tx>
            <c:strRef>
              <c:f>'O5i. EmergencyResponse'!$A$27</c:f>
              <c:strCache>
                <c:ptCount val="1"/>
                <c:pt idx="0">
                  <c:v>Bihar</c:v>
                </c:pt>
              </c:strCache>
            </c:strRef>
          </c:tx>
          <c:spPr>
            <a:ln w="28575" cap="rnd">
              <a:solidFill>
                <a:schemeClr val="accent6"/>
              </a:solidFill>
              <a:round/>
            </a:ln>
            <a:effectLst/>
          </c:spPr>
          <c:marker>
            <c:symbol val="none"/>
          </c:marker>
          <c:cat>
            <c:numRef>
              <c:f>'O5i. EmergencyResponse'!$B$22:$C$22</c:f>
              <c:numCache>
                <c:formatCode>General</c:formatCode>
                <c:ptCount val="2"/>
                <c:pt idx="0">
                  <c:v>2011</c:v>
                </c:pt>
                <c:pt idx="1">
                  <c:v>2012</c:v>
                </c:pt>
              </c:numCache>
            </c:numRef>
          </c:cat>
          <c:val>
            <c:numRef>
              <c:f>'O5i. EmergencyResponse'!$B$27:$C$27</c:f>
              <c:numCache>
                <c:formatCode>General</c:formatCode>
                <c:ptCount val="2"/>
                <c:pt idx="0">
                  <c:v>456</c:v>
                </c:pt>
                <c:pt idx="1">
                  <c:v>563</c:v>
                </c:pt>
              </c:numCache>
            </c:numRef>
          </c:val>
          <c:smooth val="0"/>
          <c:extLst>
            <c:ext xmlns:c16="http://schemas.microsoft.com/office/drawing/2014/chart" uri="{C3380CC4-5D6E-409C-BE32-E72D297353CC}">
              <c16:uniqueId val="{00000001-46DE-4EE1-AE67-589E7C18E198}"/>
            </c:ext>
          </c:extLst>
        </c:ser>
        <c:ser>
          <c:idx val="6"/>
          <c:order val="6"/>
          <c:tx>
            <c:strRef>
              <c:f>'O5i. EmergencyResponse'!$A$28</c:f>
              <c:strCache>
                <c:ptCount val="1"/>
                <c:pt idx="0">
                  <c:v>Chandigarh</c:v>
                </c:pt>
              </c:strCache>
              <c:extLst xmlns:c15="http://schemas.microsoft.com/office/drawing/2012/chart"/>
            </c:strRef>
          </c:tx>
          <c:spPr>
            <a:ln w="28575" cap="rnd">
              <a:solidFill>
                <a:schemeClr val="accent1">
                  <a:lumMod val="6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EmergencyResponse'!$B$28:$C$28</c:f>
              <c:extLst xmlns:c15="http://schemas.microsoft.com/office/drawing/2012/chart"/>
            </c:numRef>
          </c:val>
          <c:smooth val="0"/>
          <c:extLst xmlns:c15="http://schemas.microsoft.com/office/drawing/2012/chart">
            <c:ext xmlns:c16="http://schemas.microsoft.com/office/drawing/2014/chart" uri="{C3380CC4-5D6E-409C-BE32-E72D297353CC}">
              <c16:uniqueId val="{00000002-46DE-4EE1-AE67-589E7C18E198}"/>
            </c:ext>
          </c:extLst>
        </c:ser>
        <c:ser>
          <c:idx val="7"/>
          <c:order val="7"/>
          <c:tx>
            <c:strRef>
              <c:f>'O5i. EmergencyResponse'!$A$29</c:f>
              <c:strCache>
                <c:ptCount val="1"/>
                <c:pt idx="0">
                  <c:v>Chhattisgarh</c:v>
                </c:pt>
              </c:strCache>
              <c:extLst xmlns:c15="http://schemas.microsoft.com/office/drawing/2012/chart"/>
            </c:strRef>
          </c:tx>
          <c:spPr>
            <a:ln w="28575" cap="rnd">
              <a:solidFill>
                <a:schemeClr val="accent2">
                  <a:lumMod val="6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EmergencyResponse'!$B$29:$C$29</c:f>
              <c:extLst xmlns:c15="http://schemas.microsoft.com/office/drawing/2012/chart"/>
            </c:numRef>
          </c:val>
          <c:smooth val="0"/>
          <c:extLst xmlns:c15="http://schemas.microsoft.com/office/drawing/2012/chart">
            <c:ext xmlns:c16="http://schemas.microsoft.com/office/drawing/2014/chart" uri="{C3380CC4-5D6E-409C-BE32-E72D297353CC}">
              <c16:uniqueId val="{0000000B-46DE-4EE1-AE67-589E7C18E198}"/>
            </c:ext>
          </c:extLst>
        </c:ser>
        <c:ser>
          <c:idx val="8"/>
          <c:order val="8"/>
          <c:tx>
            <c:strRef>
              <c:f>'O5i. EmergencyResponse'!$A$30</c:f>
              <c:strCache>
                <c:ptCount val="1"/>
                <c:pt idx="0">
                  <c:v>Dadra and Nagar Haveli</c:v>
                </c:pt>
              </c:strCache>
              <c:extLst xmlns:c15="http://schemas.microsoft.com/office/drawing/2012/chart"/>
            </c:strRef>
          </c:tx>
          <c:spPr>
            <a:ln w="28575" cap="rnd">
              <a:solidFill>
                <a:schemeClr val="accent3">
                  <a:lumMod val="6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EmergencyResponse'!$B$30:$C$30</c:f>
              <c:extLst xmlns:c15="http://schemas.microsoft.com/office/drawing/2012/chart"/>
            </c:numRef>
          </c:val>
          <c:smooth val="0"/>
          <c:extLst xmlns:c15="http://schemas.microsoft.com/office/drawing/2012/chart">
            <c:ext xmlns:c16="http://schemas.microsoft.com/office/drawing/2014/chart" uri="{C3380CC4-5D6E-409C-BE32-E72D297353CC}">
              <c16:uniqueId val="{0000000C-46DE-4EE1-AE67-589E7C18E198}"/>
            </c:ext>
          </c:extLst>
        </c:ser>
        <c:ser>
          <c:idx val="9"/>
          <c:order val="9"/>
          <c:tx>
            <c:strRef>
              <c:f>'O5i. EmergencyResponse'!$A$31</c:f>
              <c:strCache>
                <c:ptCount val="1"/>
                <c:pt idx="0">
                  <c:v>Daman and Diu</c:v>
                </c:pt>
              </c:strCache>
              <c:extLst xmlns:c15="http://schemas.microsoft.com/office/drawing/2012/chart"/>
            </c:strRef>
          </c:tx>
          <c:spPr>
            <a:ln w="28575" cap="rnd">
              <a:solidFill>
                <a:schemeClr val="accent4">
                  <a:lumMod val="6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EmergencyResponse'!$B$31:$C$31</c:f>
              <c:extLst xmlns:c15="http://schemas.microsoft.com/office/drawing/2012/chart"/>
            </c:numRef>
          </c:val>
          <c:smooth val="0"/>
          <c:extLst xmlns:c15="http://schemas.microsoft.com/office/drawing/2012/chart">
            <c:ext xmlns:c16="http://schemas.microsoft.com/office/drawing/2014/chart" uri="{C3380CC4-5D6E-409C-BE32-E72D297353CC}">
              <c16:uniqueId val="{0000000D-46DE-4EE1-AE67-589E7C18E198}"/>
            </c:ext>
          </c:extLst>
        </c:ser>
        <c:ser>
          <c:idx val="10"/>
          <c:order val="10"/>
          <c:tx>
            <c:strRef>
              <c:f>'O5i. EmergencyResponse'!$A$32</c:f>
              <c:strCache>
                <c:ptCount val="1"/>
                <c:pt idx="0">
                  <c:v>Delhi</c:v>
                </c:pt>
              </c:strCache>
              <c:extLst xmlns:c15="http://schemas.microsoft.com/office/drawing/2012/chart"/>
            </c:strRef>
          </c:tx>
          <c:spPr>
            <a:ln w="28575" cap="rnd">
              <a:solidFill>
                <a:schemeClr val="accent5">
                  <a:lumMod val="6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EmergencyResponse'!$B$32:$C$32</c:f>
              <c:extLst xmlns:c15="http://schemas.microsoft.com/office/drawing/2012/chart"/>
            </c:numRef>
          </c:val>
          <c:smooth val="0"/>
          <c:extLst xmlns:c15="http://schemas.microsoft.com/office/drawing/2012/chart">
            <c:ext xmlns:c16="http://schemas.microsoft.com/office/drawing/2014/chart" uri="{C3380CC4-5D6E-409C-BE32-E72D297353CC}">
              <c16:uniqueId val="{0000000E-46DE-4EE1-AE67-589E7C18E198}"/>
            </c:ext>
          </c:extLst>
        </c:ser>
        <c:ser>
          <c:idx val="11"/>
          <c:order val="11"/>
          <c:tx>
            <c:strRef>
              <c:f>'O5i. EmergencyResponse'!$A$33</c:f>
              <c:strCache>
                <c:ptCount val="1"/>
                <c:pt idx="0">
                  <c:v>Goa</c:v>
                </c:pt>
              </c:strCache>
              <c:extLst xmlns:c15="http://schemas.microsoft.com/office/drawing/2012/chart"/>
            </c:strRef>
          </c:tx>
          <c:spPr>
            <a:ln w="28575" cap="rnd">
              <a:solidFill>
                <a:schemeClr val="accent6">
                  <a:lumMod val="6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EmergencyResponse'!$B$33:$C$33</c:f>
              <c:extLst xmlns:c15="http://schemas.microsoft.com/office/drawing/2012/chart"/>
            </c:numRef>
          </c:val>
          <c:smooth val="0"/>
          <c:extLst xmlns:c15="http://schemas.microsoft.com/office/drawing/2012/chart">
            <c:ext xmlns:c16="http://schemas.microsoft.com/office/drawing/2014/chart" uri="{C3380CC4-5D6E-409C-BE32-E72D297353CC}">
              <c16:uniqueId val="{0000000F-46DE-4EE1-AE67-589E7C18E198}"/>
            </c:ext>
          </c:extLst>
        </c:ser>
        <c:ser>
          <c:idx val="12"/>
          <c:order val="12"/>
          <c:tx>
            <c:strRef>
              <c:f>'O5i. EmergencyResponse'!$A$34</c:f>
              <c:strCache>
                <c:ptCount val="1"/>
                <c:pt idx="0">
                  <c:v>Gujarat</c:v>
                </c:pt>
              </c:strCache>
              <c:extLst xmlns:c15="http://schemas.microsoft.com/office/drawing/2012/chart"/>
            </c:strRef>
          </c:tx>
          <c:spPr>
            <a:ln w="28575" cap="rnd">
              <a:solidFill>
                <a:schemeClr val="accent1">
                  <a:lumMod val="80000"/>
                  <a:lumOff val="2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EmergencyResponse'!$B$34:$C$34</c:f>
              <c:extLst xmlns:c15="http://schemas.microsoft.com/office/drawing/2012/chart"/>
            </c:numRef>
          </c:val>
          <c:smooth val="0"/>
          <c:extLst xmlns:c15="http://schemas.microsoft.com/office/drawing/2012/chart">
            <c:ext xmlns:c16="http://schemas.microsoft.com/office/drawing/2014/chart" uri="{C3380CC4-5D6E-409C-BE32-E72D297353CC}">
              <c16:uniqueId val="{00000010-46DE-4EE1-AE67-589E7C18E198}"/>
            </c:ext>
          </c:extLst>
        </c:ser>
        <c:ser>
          <c:idx val="13"/>
          <c:order val="13"/>
          <c:tx>
            <c:strRef>
              <c:f>'O5i. EmergencyResponse'!$A$35</c:f>
              <c:strCache>
                <c:ptCount val="1"/>
                <c:pt idx="0">
                  <c:v>Haryana</c:v>
                </c:pt>
              </c:strCache>
              <c:extLst xmlns:c15="http://schemas.microsoft.com/office/drawing/2012/chart"/>
            </c:strRef>
          </c:tx>
          <c:spPr>
            <a:ln w="28575" cap="rnd">
              <a:solidFill>
                <a:schemeClr val="accent2">
                  <a:lumMod val="80000"/>
                  <a:lumOff val="2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EmergencyResponse'!$B$35:$C$35</c:f>
              <c:extLst xmlns:c15="http://schemas.microsoft.com/office/drawing/2012/chart"/>
            </c:numRef>
          </c:val>
          <c:smooth val="0"/>
          <c:extLst xmlns:c15="http://schemas.microsoft.com/office/drawing/2012/chart">
            <c:ext xmlns:c16="http://schemas.microsoft.com/office/drawing/2014/chart" uri="{C3380CC4-5D6E-409C-BE32-E72D297353CC}">
              <c16:uniqueId val="{00000011-46DE-4EE1-AE67-589E7C18E198}"/>
            </c:ext>
          </c:extLst>
        </c:ser>
        <c:ser>
          <c:idx val="14"/>
          <c:order val="14"/>
          <c:tx>
            <c:strRef>
              <c:f>'O5i. EmergencyResponse'!$A$36</c:f>
              <c:strCache>
                <c:ptCount val="1"/>
                <c:pt idx="0">
                  <c:v>Himachal Pradesh</c:v>
                </c:pt>
              </c:strCache>
              <c:extLst xmlns:c15="http://schemas.microsoft.com/office/drawing/2012/chart"/>
            </c:strRef>
          </c:tx>
          <c:spPr>
            <a:ln w="28575" cap="rnd">
              <a:solidFill>
                <a:schemeClr val="accent3">
                  <a:lumMod val="80000"/>
                  <a:lumOff val="2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EmergencyResponse'!$B$36:$C$36</c:f>
              <c:extLst xmlns:c15="http://schemas.microsoft.com/office/drawing/2012/chart"/>
            </c:numRef>
          </c:val>
          <c:smooth val="0"/>
          <c:extLst xmlns:c15="http://schemas.microsoft.com/office/drawing/2012/chart">
            <c:ext xmlns:c16="http://schemas.microsoft.com/office/drawing/2014/chart" uri="{C3380CC4-5D6E-409C-BE32-E72D297353CC}">
              <c16:uniqueId val="{00000012-46DE-4EE1-AE67-589E7C18E198}"/>
            </c:ext>
          </c:extLst>
        </c:ser>
        <c:ser>
          <c:idx val="15"/>
          <c:order val="15"/>
          <c:tx>
            <c:strRef>
              <c:f>'O5i. EmergencyResponse'!$A$37</c:f>
              <c:strCache>
                <c:ptCount val="1"/>
                <c:pt idx="0">
                  <c:v>Jammu and Kashmir</c:v>
                </c:pt>
              </c:strCache>
              <c:extLst xmlns:c15="http://schemas.microsoft.com/office/drawing/2012/chart"/>
            </c:strRef>
          </c:tx>
          <c:spPr>
            <a:ln w="28575" cap="rnd">
              <a:solidFill>
                <a:schemeClr val="accent4">
                  <a:lumMod val="80000"/>
                  <a:lumOff val="2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EmergencyResponse'!$B$37:$C$37</c:f>
              <c:extLst xmlns:c15="http://schemas.microsoft.com/office/drawing/2012/chart"/>
            </c:numRef>
          </c:val>
          <c:smooth val="0"/>
          <c:extLst xmlns:c15="http://schemas.microsoft.com/office/drawing/2012/chart">
            <c:ext xmlns:c16="http://schemas.microsoft.com/office/drawing/2014/chart" uri="{C3380CC4-5D6E-409C-BE32-E72D297353CC}">
              <c16:uniqueId val="{00000013-46DE-4EE1-AE67-589E7C18E198}"/>
            </c:ext>
          </c:extLst>
        </c:ser>
        <c:ser>
          <c:idx val="16"/>
          <c:order val="16"/>
          <c:tx>
            <c:strRef>
              <c:f>'O5i. EmergencyResponse'!$A$38</c:f>
              <c:strCache>
                <c:ptCount val="1"/>
                <c:pt idx="0">
                  <c:v>Jharkhand</c:v>
                </c:pt>
              </c:strCache>
              <c:extLst xmlns:c15="http://schemas.microsoft.com/office/drawing/2012/chart"/>
            </c:strRef>
          </c:tx>
          <c:spPr>
            <a:ln w="28575" cap="rnd">
              <a:solidFill>
                <a:schemeClr val="accent5">
                  <a:lumMod val="80000"/>
                  <a:lumOff val="2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EmergencyResponse'!$B$38:$C$38</c:f>
              <c:extLst xmlns:c15="http://schemas.microsoft.com/office/drawing/2012/chart"/>
            </c:numRef>
          </c:val>
          <c:smooth val="0"/>
          <c:extLst xmlns:c15="http://schemas.microsoft.com/office/drawing/2012/chart">
            <c:ext xmlns:c16="http://schemas.microsoft.com/office/drawing/2014/chart" uri="{C3380CC4-5D6E-409C-BE32-E72D297353CC}">
              <c16:uniqueId val="{00000014-46DE-4EE1-AE67-589E7C18E198}"/>
            </c:ext>
          </c:extLst>
        </c:ser>
        <c:ser>
          <c:idx val="17"/>
          <c:order val="17"/>
          <c:tx>
            <c:strRef>
              <c:f>'O5i. EmergencyResponse'!$A$39</c:f>
              <c:strCache>
                <c:ptCount val="1"/>
                <c:pt idx="0">
                  <c:v>Karnataka</c:v>
                </c:pt>
              </c:strCache>
              <c:extLst xmlns:c15="http://schemas.microsoft.com/office/drawing/2012/chart"/>
            </c:strRef>
          </c:tx>
          <c:spPr>
            <a:ln w="28575" cap="rnd">
              <a:solidFill>
                <a:schemeClr val="accent6">
                  <a:lumMod val="80000"/>
                  <a:lumOff val="2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EmergencyResponse'!$B$39:$C$39</c:f>
              <c:extLst xmlns:c15="http://schemas.microsoft.com/office/drawing/2012/chart"/>
            </c:numRef>
          </c:val>
          <c:smooth val="0"/>
          <c:extLst xmlns:c15="http://schemas.microsoft.com/office/drawing/2012/chart">
            <c:ext xmlns:c16="http://schemas.microsoft.com/office/drawing/2014/chart" uri="{C3380CC4-5D6E-409C-BE32-E72D297353CC}">
              <c16:uniqueId val="{00000015-46DE-4EE1-AE67-589E7C18E198}"/>
            </c:ext>
          </c:extLst>
        </c:ser>
        <c:ser>
          <c:idx val="18"/>
          <c:order val="18"/>
          <c:tx>
            <c:strRef>
              <c:f>'O5i. EmergencyResponse'!$A$40</c:f>
              <c:strCache>
                <c:ptCount val="1"/>
                <c:pt idx="0">
                  <c:v>Kerala</c:v>
                </c:pt>
              </c:strCache>
            </c:strRef>
          </c:tx>
          <c:spPr>
            <a:ln w="28575" cap="rnd">
              <a:solidFill>
                <a:schemeClr val="accent1">
                  <a:lumMod val="80000"/>
                </a:schemeClr>
              </a:solidFill>
              <a:round/>
            </a:ln>
            <a:effectLst/>
          </c:spPr>
          <c:marker>
            <c:symbol val="none"/>
          </c:marker>
          <c:cat>
            <c:numRef>
              <c:f>'O5i. EmergencyResponse'!$B$22:$C$22</c:f>
              <c:numCache>
                <c:formatCode>General</c:formatCode>
                <c:ptCount val="2"/>
                <c:pt idx="0">
                  <c:v>2011</c:v>
                </c:pt>
                <c:pt idx="1">
                  <c:v>2012</c:v>
                </c:pt>
              </c:numCache>
            </c:numRef>
          </c:cat>
          <c:val>
            <c:numRef>
              <c:f>'O5i. EmergencyResponse'!$B$40:$C$40</c:f>
              <c:numCache>
                <c:formatCode>General</c:formatCode>
                <c:ptCount val="2"/>
                <c:pt idx="0">
                  <c:v>50</c:v>
                </c:pt>
                <c:pt idx="1">
                  <c:v>50</c:v>
                </c:pt>
              </c:numCache>
            </c:numRef>
          </c:val>
          <c:smooth val="0"/>
          <c:extLst>
            <c:ext xmlns:c16="http://schemas.microsoft.com/office/drawing/2014/chart" uri="{C3380CC4-5D6E-409C-BE32-E72D297353CC}">
              <c16:uniqueId val="{00000003-46DE-4EE1-AE67-589E7C18E198}"/>
            </c:ext>
          </c:extLst>
        </c:ser>
        <c:ser>
          <c:idx val="19"/>
          <c:order val="19"/>
          <c:tx>
            <c:strRef>
              <c:f>'O5i. EmergencyResponse'!$A$41</c:f>
              <c:strCache>
                <c:ptCount val="1"/>
                <c:pt idx="0">
                  <c:v>Lakshadweep</c:v>
                </c:pt>
              </c:strCache>
              <c:extLst xmlns:c15="http://schemas.microsoft.com/office/drawing/2012/chart"/>
            </c:strRef>
          </c:tx>
          <c:spPr>
            <a:ln w="28575" cap="rnd">
              <a:solidFill>
                <a:schemeClr val="accent2">
                  <a:lumMod val="8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EmergencyResponse'!$B$41:$C$41</c:f>
              <c:extLst xmlns:c15="http://schemas.microsoft.com/office/drawing/2012/chart"/>
            </c:numRef>
          </c:val>
          <c:smooth val="0"/>
          <c:extLst xmlns:c15="http://schemas.microsoft.com/office/drawing/2012/chart">
            <c:ext xmlns:c16="http://schemas.microsoft.com/office/drawing/2014/chart" uri="{C3380CC4-5D6E-409C-BE32-E72D297353CC}">
              <c16:uniqueId val="{00000016-46DE-4EE1-AE67-589E7C18E198}"/>
            </c:ext>
          </c:extLst>
        </c:ser>
        <c:ser>
          <c:idx val="20"/>
          <c:order val="20"/>
          <c:tx>
            <c:strRef>
              <c:f>'O5i. EmergencyResponse'!$A$42</c:f>
              <c:strCache>
                <c:ptCount val="1"/>
                <c:pt idx="0">
                  <c:v>Madhya Pradesh</c:v>
                </c:pt>
              </c:strCache>
              <c:extLst xmlns:c15="http://schemas.microsoft.com/office/drawing/2012/chart"/>
            </c:strRef>
          </c:tx>
          <c:spPr>
            <a:ln w="28575" cap="rnd">
              <a:solidFill>
                <a:schemeClr val="accent3">
                  <a:lumMod val="8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EmergencyResponse'!$B$42:$C$42</c:f>
              <c:extLst xmlns:c15="http://schemas.microsoft.com/office/drawing/2012/chart"/>
            </c:numRef>
          </c:val>
          <c:smooth val="0"/>
          <c:extLst xmlns:c15="http://schemas.microsoft.com/office/drawing/2012/chart">
            <c:ext xmlns:c16="http://schemas.microsoft.com/office/drawing/2014/chart" uri="{C3380CC4-5D6E-409C-BE32-E72D297353CC}">
              <c16:uniqueId val="{00000004-46DE-4EE1-AE67-589E7C18E198}"/>
            </c:ext>
          </c:extLst>
        </c:ser>
        <c:ser>
          <c:idx val="21"/>
          <c:order val="21"/>
          <c:tx>
            <c:strRef>
              <c:f>'O5i. EmergencyResponse'!$A$43</c:f>
              <c:strCache>
                <c:ptCount val="1"/>
                <c:pt idx="0">
                  <c:v>Maharashtra</c:v>
                </c:pt>
              </c:strCache>
              <c:extLst xmlns:c15="http://schemas.microsoft.com/office/drawing/2012/chart"/>
            </c:strRef>
          </c:tx>
          <c:spPr>
            <a:ln w="28575" cap="rnd">
              <a:solidFill>
                <a:schemeClr val="accent4">
                  <a:lumMod val="8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EmergencyResponse'!$B$43:$C$43</c:f>
              <c:extLst xmlns:c15="http://schemas.microsoft.com/office/drawing/2012/chart"/>
            </c:numRef>
          </c:val>
          <c:smooth val="0"/>
          <c:extLst xmlns:c15="http://schemas.microsoft.com/office/drawing/2012/chart">
            <c:ext xmlns:c16="http://schemas.microsoft.com/office/drawing/2014/chart" uri="{C3380CC4-5D6E-409C-BE32-E72D297353CC}">
              <c16:uniqueId val="{00000017-46DE-4EE1-AE67-589E7C18E198}"/>
            </c:ext>
          </c:extLst>
        </c:ser>
        <c:ser>
          <c:idx val="22"/>
          <c:order val="22"/>
          <c:tx>
            <c:strRef>
              <c:f>'O5i. EmergencyResponse'!$A$44</c:f>
              <c:strCache>
                <c:ptCount val="1"/>
                <c:pt idx="0">
                  <c:v>Manipur</c:v>
                </c:pt>
              </c:strCache>
              <c:extLst xmlns:c15="http://schemas.microsoft.com/office/drawing/2012/chart"/>
            </c:strRef>
          </c:tx>
          <c:spPr>
            <a:ln w="28575" cap="rnd">
              <a:solidFill>
                <a:schemeClr val="accent5">
                  <a:lumMod val="8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EmergencyResponse'!$B$44:$C$44</c:f>
              <c:extLst xmlns:c15="http://schemas.microsoft.com/office/drawing/2012/chart"/>
            </c:numRef>
          </c:val>
          <c:smooth val="0"/>
          <c:extLst xmlns:c15="http://schemas.microsoft.com/office/drawing/2012/chart">
            <c:ext xmlns:c16="http://schemas.microsoft.com/office/drawing/2014/chart" uri="{C3380CC4-5D6E-409C-BE32-E72D297353CC}">
              <c16:uniqueId val="{00000018-46DE-4EE1-AE67-589E7C18E198}"/>
            </c:ext>
          </c:extLst>
        </c:ser>
        <c:ser>
          <c:idx val="23"/>
          <c:order val="23"/>
          <c:tx>
            <c:strRef>
              <c:f>'O5i. EmergencyResponse'!$A$45</c:f>
              <c:strCache>
                <c:ptCount val="1"/>
                <c:pt idx="0">
                  <c:v>Meghalaya</c:v>
                </c:pt>
              </c:strCache>
              <c:extLst xmlns:c15="http://schemas.microsoft.com/office/drawing/2012/chart"/>
            </c:strRef>
          </c:tx>
          <c:spPr>
            <a:ln w="28575" cap="rnd">
              <a:solidFill>
                <a:schemeClr val="accent6">
                  <a:lumMod val="8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EmergencyResponse'!$B$45:$C$45</c:f>
              <c:extLst xmlns:c15="http://schemas.microsoft.com/office/drawing/2012/chart"/>
            </c:numRef>
          </c:val>
          <c:smooth val="0"/>
          <c:extLst xmlns:c15="http://schemas.microsoft.com/office/drawing/2012/chart">
            <c:ext xmlns:c16="http://schemas.microsoft.com/office/drawing/2014/chart" uri="{C3380CC4-5D6E-409C-BE32-E72D297353CC}">
              <c16:uniqueId val="{00000019-46DE-4EE1-AE67-589E7C18E198}"/>
            </c:ext>
          </c:extLst>
        </c:ser>
        <c:ser>
          <c:idx val="24"/>
          <c:order val="24"/>
          <c:tx>
            <c:strRef>
              <c:f>'O5i. EmergencyResponse'!$A$46</c:f>
              <c:strCache>
                <c:ptCount val="1"/>
                <c:pt idx="0">
                  <c:v>Mizoram</c:v>
                </c:pt>
              </c:strCache>
              <c:extLst xmlns:c15="http://schemas.microsoft.com/office/drawing/2012/chart"/>
            </c:strRef>
          </c:tx>
          <c:spPr>
            <a:ln w="28575" cap="rnd">
              <a:solidFill>
                <a:schemeClr val="accent1">
                  <a:lumMod val="60000"/>
                  <a:lumOff val="4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EmergencyResponse'!$B$46:$C$46</c:f>
              <c:extLst xmlns:c15="http://schemas.microsoft.com/office/drawing/2012/chart"/>
            </c:numRef>
          </c:val>
          <c:smooth val="0"/>
          <c:extLst xmlns:c15="http://schemas.microsoft.com/office/drawing/2012/chart">
            <c:ext xmlns:c16="http://schemas.microsoft.com/office/drawing/2014/chart" uri="{C3380CC4-5D6E-409C-BE32-E72D297353CC}">
              <c16:uniqueId val="{0000001A-46DE-4EE1-AE67-589E7C18E198}"/>
            </c:ext>
          </c:extLst>
        </c:ser>
        <c:ser>
          <c:idx val="25"/>
          <c:order val="25"/>
          <c:tx>
            <c:strRef>
              <c:f>'O5i. EmergencyResponse'!$A$47</c:f>
              <c:strCache>
                <c:ptCount val="1"/>
                <c:pt idx="0">
                  <c:v>Nagaland</c:v>
                </c:pt>
              </c:strCache>
              <c:extLst xmlns:c15="http://schemas.microsoft.com/office/drawing/2012/chart"/>
            </c:strRef>
          </c:tx>
          <c:spPr>
            <a:ln w="28575" cap="rnd">
              <a:solidFill>
                <a:schemeClr val="accent2">
                  <a:lumMod val="60000"/>
                  <a:lumOff val="4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EmergencyResponse'!$B$47:$C$47</c:f>
              <c:extLst xmlns:c15="http://schemas.microsoft.com/office/drawing/2012/chart"/>
            </c:numRef>
          </c:val>
          <c:smooth val="0"/>
          <c:extLst xmlns:c15="http://schemas.microsoft.com/office/drawing/2012/chart">
            <c:ext xmlns:c16="http://schemas.microsoft.com/office/drawing/2014/chart" uri="{C3380CC4-5D6E-409C-BE32-E72D297353CC}">
              <c16:uniqueId val="{0000001B-46DE-4EE1-AE67-589E7C18E198}"/>
            </c:ext>
          </c:extLst>
        </c:ser>
        <c:ser>
          <c:idx val="26"/>
          <c:order val="26"/>
          <c:tx>
            <c:strRef>
              <c:f>'O5i. EmergencyResponse'!$A$48</c:f>
              <c:strCache>
                <c:ptCount val="1"/>
                <c:pt idx="0">
                  <c:v>Orissa</c:v>
                </c:pt>
              </c:strCache>
              <c:extLst xmlns:c15="http://schemas.microsoft.com/office/drawing/2012/chart"/>
            </c:strRef>
          </c:tx>
          <c:spPr>
            <a:ln w="28575" cap="rnd">
              <a:solidFill>
                <a:schemeClr val="accent3">
                  <a:lumMod val="60000"/>
                  <a:lumOff val="4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EmergencyResponse'!$B$48:$C$48</c:f>
              <c:extLst xmlns:c15="http://schemas.microsoft.com/office/drawing/2012/chart"/>
            </c:numRef>
          </c:val>
          <c:smooth val="0"/>
          <c:extLst xmlns:c15="http://schemas.microsoft.com/office/drawing/2012/chart">
            <c:ext xmlns:c16="http://schemas.microsoft.com/office/drawing/2014/chart" uri="{C3380CC4-5D6E-409C-BE32-E72D297353CC}">
              <c16:uniqueId val="{0000001C-46DE-4EE1-AE67-589E7C18E198}"/>
            </c:ext>
          </c:extLst>
        </c:ser>
        <c:ser>
          <c:idx val="27"/>
          <c:order val="27"/>
          <c:tx>
            <c:strRef>
              <c:f>'O5i. EmergencyResponse'!$A$49</c:f>
              <c:strCache>
                <c:ptCount val="1"/>
                <c:pt idx="0">
                  <c:v>Puducherry</c:v>
                </c:pt>
              </c:strCache>
              <c:extLst xmlns:c15="http://schemas.microsoft.com/office/drawing/2012/chart"/>
            </c:strRef>
          </c:tx>
          <c:spPr>
            <a:ln w="28575" cap="rnd">
              <a:solidFill>
                <a:schemeClr val="accent4">
                  <a:lumMod val="60000"/>
                  <a:lumOff val="4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EmergencyResponse'!$B$49:$C$49</c:f>
              <c:extLst xmlns:c15="http://schemas.microsoft.com/office/drawing/2012/chart"/>
            </c:numRef>
          </c:val>
          <c:smooth val="0"/>
          <c:extLst xmlns:c15="http://schemas.microsoft.com/office/drawing/2012/chart">
            <c:ext xmlns:c16="http://schemas.microsoft.com/office/drawing/2014/chart" uri="{C3380CC4-5D6E-409C-BE32-E72D297353CC}">
              <c16:uniqueId val="{0000001D-46DE-4EE1-AE67-589E7C18E198}"/>
            </c:ext>
          </c:extLst>
        </c:ser>
        <c:ser>
          <c:idx val="28"/>
          <c:order val="28"/>
          <c:tx>
            <c:strRef>
              <c:f>'O5i. EmergencyResponse'!$A$50</c:f>
              <c:strCache>
                <c:ptCount val="1"/>
                <c:pt idx="0">
                  <c:v>Punjab</c:v>
                </c:pt>
              </c:strCache>
              <c:extLst xmlns:c15="http://schemas.microsoft.com/office/drawing/2012/chart"/>
            </c:strRef>
          </c:tx>
          <c:spPr>
            <a:ln w="28575" cap="rnd">
              <a:solidFill>
                <a:schemeClr val="accent5">
                  <a:lumMod val="60000"/>
                  <a:lumOff val="4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EmergencyResponse'!$B$50:$C$50</c:f>
              <c:extLst xmlns:c15="http://schemas.microsoft.com/office/drawing/2012/chart"/>
            </c:numRef>
          </c:val>
          <c:smooth val="0"/>
          <c:extLst xmlns:c15="http://schemas.microsoft.com/office/drawing/2012/chart">
            <c:ext xmlns:c16="http://schemas.microsoft.com/office/drawing/2014/chart" uri="{C3380CC4-5D6E-409C-BE32-E72D297353CC}">
              <c16:uniqueId val="{0000001E-46DE-4EE1-AE67-589E7C18E198}"/>
            </c:ext>
          </c:extLst>
        </c:ser>
        <c:ser>
          <c:idx val="29"/>
          <c:order val="29"/>
          <c:tx>
            <c:strRef>
              <c:f>'O5i. EmergencyResponse'!$A$51</c:f>
              <c:strCache>
                <c:ptCount val="1"/>
                <c:pt idx="0">
                  <c:v>Rajasthan</c:v>
                </c:pt>
              </c:strCache>
              <c:extLst xmlns:c15="http://schemas.microsoft.com/office/drawing/2012/chart"/>
            </c:strRef>
          </c:tx>
          <c:spPr>
            <a:ln w="28575" cap="rnd">
              <a:solidFill>
                <a:schemeClr val="accent6">
                  <a:lumMod val="60000"/>
                  <a:lumOff val="4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EmergencyResponse'!$B$51:$C$51</c:f>
              <c:numCache>
                <c:formatCode>General</c:formatCode>
                <c:ptCount val="2"/>
                <c:pt idx="0">
                  <c:v>366</c:v>
                </c:pt>
                <c:pt idx="1">
                  <c:v>464</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F-46DE-4EE1-AE67-589E7C18E198}"/>
            </c:ext>
          </c:extLst>
        </c:ser>
        <c:ser>
          <c:idx val="30"/>
          <c:order val="30"/>
          <c:tx>
            <c:strRef>
              <c:f>'O5i. EmergencyResponse'!$A$52</c:f>
              <c:strCache>
                <c:ptCount val="1"/>
                <c:pt idx="0">
                  <c:v>Sikkim</c:v>
                </c:pt>
              </c:strCache>
              <c:extLst xmlns:c15="http://schemas.microsoft.com/office/drawing/2012/chart"/>
            </c:strRef>
          </c:tx>
          <c:spPr>
            <a:ln w="28575" cap="rnd">
              <a:solidFill>
                <a:schemeClr val="accent1">
                  <a:lumMod val="5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EmergencyResponse'!$B$52:$C$52</c:f>
              <c:extLst xmlns:c15="http://schemas.microsoft.com/office/drawing/2012/chart"/>
            </c:numRef>
          </c:val>
          <c:smooth val="0"/>
          <c:extLst xmlns:c15="http://schemas.microsoft.com/office/drawing/2012/chart">
            <c:ext xmlns:c16="http://schemas.microsoft.com/office/drawing/2014/chart" uri="{C3380CC4-5D6E-409C-BE32-E72D297353CC}">
              <c16:uniqueId val="{00000020-46DE-4EE1-AE67-589E7C18E198}"/>
            </c:ext>
          </c:extLst>
        </c:ser>
        <c:ser>
          <c:idx val="31"/>
          <c:order val="31"/>
          <c:tx>
            <c:strRef>
              <c:f>'O5i. EmergencyResponse'!$A$53</c:f>
              <c:strCache>
                <c:ptCount val="1"/>
                <c:pt idx="0">
                  <c:v>Tamil Nadu</c:v>
                </c:pt>
              </c:strCache>
              <c:extLst xmlns:c15="http://schemas.microsoft.com/office/drawing/2012/chart"/>
            </c:strRef>
          </c:tx>
          <c:spPr>
            <a:ln w="28575" cap="rnd">
              <a:solidFill>
                <a:schemeClr val="accent2">
                  <a:lumMod val="5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EmergencyResponse'!$B$53:$C$53</c:f>
              <c:extLst xmlns:c15="http://schemas.microsoft.com/office/drawing/2012/chart"/>
            </c:numRef>
          </c:val>
          <c:smooth val="0"/>
          <c:extLst xmlns:c15="http://schemas.microsoft.com/office/drawing/2012/chart">
            <c:ext xmlns:c16="http://schemas.microsoft.com/office/drawing/2014/chart" uri="{C3380CC4-5D6E-409C-BE32-E72D297353CC}">
              <c16:uniqueId val="{00000021-46DE-4EE1-AE67-589E7C18E198}"/>
            </c:ext>
          </c:extLst>
        </c:ser>
        <c:ser>
          <c:idx val="32"/>
          <c:order val="32"/>
          <c:tx>
            <c:strRef>
              <c:f>'O5i. EmergencyResponse'!$A$54</c:f>
              <c:strCache>
                <c:ptCount val="1"/>
                <c:pt idx="0">
                  <c:v>Tripura</c:v>
                </c:pt>
              </c:strCache>
              <c:extLst xmlns:c15="http://schemas.microsoft.com/office/drawing/2012/chart"/>
            </c:strRef>
          </c:tx>
          <c:spPr>
            <a:ln w="28575" cap="rnd">
              <a:solidFill>
                <a:schemeClr val="accent3">
                  <a:lumMod val="5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EmergencyResponse'!$B$54:$C$54</c:f>
              <c:extLst xmlns:c15="http://schemas.microsoft.com/office/drawing/2012/chart"/>
            </c:numRef>
          </c:val>
          <c:smooth val="0"/>
          <c:extLst xmlns:c15="http://schemas.microsoft.com/office/drawing/2012/chart">
            <c:ext xmlns:c16="http://schemas.microsoft.com/office/drawing/2014/chart" uri="{C3380CC4-5D6E-409C-BE32-E72D297353CC}">
              <c16:uniqueId val="{00000022-46DE-4EE1-AE67-589E7C18E198}"/>
            </c:ext>
          </c:extLst>
        </c:ser>
        <c:ser>
          <c:idx val="33"/>
          <c:order val="33"/>
          <c:tx>
            <c:strRef>
              <c:f>'O5i. EmergencyResponse'!$A$55</c:f>
              <c:strCache>
                <c:ptCount val="1"/>
                <c:pt idx="0">
                  <c:v>Uttar Pradesh</c:v>
                </c:pt>
              </c:strCache>
              <c:extLst xmlns:c15="http://schemas.microsoft.com/office/drawing/2012/chart"/>
            </c:strRef>
          </c:tx>
          <c:spPr>
            <a:ln w="28575" cap="rnd">
              <a:solidFill>
                <a:schemeClr val="accent4">
                  <a:lumMod val="5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EmergencyResponse'!$B$55:$C$55</c:f>
              <c:extLst xmlns:c15="http://schemas.microsoft.com/office/drawing/2012/chart"/>
            </c:numRef>
          </c:val>
          <c:smooth val="0"/>
          <c:extLst xmlns:c15="http://schemas.microsoft.com/office/drawing/2012/chart">
            <c:ext xmlns:c16="http://schemas.microsoft.com/office/drawing/2014/chart" uri="{C3380CC4-5D6E-409C-BE32-E72D297353CC}">
              <c16:uniqueId val="{00000005-46DE-4EE1-AE67-589E7C18E198}"/>
            </c:ext>
          </c:extLst>
        </c:ser>
        <c:ser>
          <c:idx val="34"/>
          <c:order val="34"/>
          <c:tx>
            <c:strRef>
              <c:f>'O5i. EmergencyResponse'!$A$56</c:f>
              <c:strCache>
                <c:ptCount val="1"/>
                <c:pt idx="0">
                  <c:v>Uttarakhand</c:v>
                </c:pt>
              </c:strCache>
              <c:extLst xmlns:c15="http://schemas.microsoft.com/office/drawing/2012/chart"/>
            </c:strRef>
          </c:tx>
          <c:spPr>
            <a:ln w="28575" cap="rnd">
              <a:solidFill>
                <a:schemeClr val="accent5">
                  <a:lumMod val="5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EmergencyResponse'!$B$56:$C$56</c:f>
              <c:extLst xmlns:c15="http://schemas.microsoft.com/office/drawing/2012/chart"/>
            </c:numRef>
          </c:val>
          <c:smooth val="0"/>
          <c:extLst xmlns:c15="http://schemas.microsoft.com/office/drawing/2012/chart">
            <c:ext xmlns:c16="http://schemas.microsoft.com/office/drawing/2014/chart" uri="{C3380CC4-5D6E-409C-BE32-E72D297353CC}">
              <c16:uniqueId val="{00000023-46DE-4EE1-AE67-589E7C18E198}"/>
            </c:ext>
          </c:extLst>
        </c:ser>
        <c:ser>
          <c:idx val="35"/>
          <c:order val="35"/>
          <c:tx>
            <c:strRef>
              <c:f>'O5i. EmergencyResponse'!$A$57</c:f>
              <c:strCache>
                <c:ptCount val="1"/>
                <c:pt idx="0">
                  <c:v>West Bengal</c:v>
                </c:pt>
              </c:strCache>
              <c:extLst xmlns:c15="http://schemas.microsoft.com/office/drawing/2012/chart"/>
            </c:strRef>
          </c:tx>
          <c:spPr>
            <a:ln w="28575" cap="rnd">
              <a:solidFill>
                <a:schemeClr val="accent6">
                  <a:lumMod val="5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EmergencyResponse'!$B$57:$C$57</c:f>
              <c:extLst xmlns:c15="http://schemas.microsoft.com/office/drawing/2012/chart"/>
            </c:numRef>
          </c:val>
          <c:smooth val="0"/>
          <c:extLst xmlns:c15="http://schemas.microsoft.com/office/drawing/2012/chart">
            <c:ext xmlns:c16="http://schemas.microsoft.com/office/drawing/2014/chart" uri="{C3380CC4-5D6E-409C-BE32-E72D297353CC}">
              <c16:uniqueId val="{00000024-46DE-4EE1-AE67-589E7C18E198}"/>
            </c:ext>
          </c:extLst>
        </c:ser>
        <c:ser>
          <c:idx val="36"/>
          <c:order val="36"/>
          <c:tx>
            <c:strRef>
              <c:f>'O5i. EmergencyResponse'!$A$58</c:f>
              <c:strCache>
                <c:ptCount val="1"/>
                <c:pt idx="0">
                  <c:v>India</c:v>
                </c:pt>
              </c:strCache>
              <c:extLst xmlns:c15="http://schemas.microsoft.com/office/drawing/2012/chart"/>
            </c:strRef>
          </c:tx>
          <c:spPr>
            <a:ln w="28575" cap="rnd">
              <a:solidFill>
                <a:schemeClr val="accent1">
                  <a:lumMod val="70000"/>
                  <a:lumOff val="30000"/>
                </a:schemeClr>
              </a:solidFill>
              <a:round/>
            </a:ln>
            <a:effectLst/>
          </c:spPr>
          <c:marker>
            <c:symbol val="none"/>
          </c:marker>
          <c:cat>
            <c:numRef>
              <c:f>'O5i. EmergencyResponse'!$B$22:$C$22</c:f>
              <c:numCache>
                <c:formatCode>General</c:formatCode>
                <c:ptCount val="2"/>
                <c:pt idx="0">
                  <c:v>2011</c:v>
                </c:pt>
                <c:pt idx="1">
                  <c:v>2012</c:v>
                </c:pt>
              </c:numCache>
              <c:extLst xmlns:c15="http://schemas.microsoft.com/office/drawing/2012/chart"/>
            </c:numRef>
          </c:cat>
          <c:val>
            <c:numRef>
              <c:f>'O5i. EmergencyResponse'!$B$58:$C$58</c:f>
              <c:extLst xmlns:c15="http://schemas.microsoft.com/office/drawing/2012/chart"/>
            </c:numRef>
          </c:val>
          <c:smooth val="0"/>
          <c:extLst xmlns:c15="http://schemas.microsoft.com/office/drawing/2012/chart">
            <c:ext xmlns:c16="http://schemas.microsoft.com/office/drawing/2014/chart" uri="{C3380CC4-5D6E-409C-BE32-E72D297353CC}">
              <c16:uniqueId val="{00000006-46DE-4EE1-AE67-589E7C18E198}"/>
            </c:ext>
          </c:extLst>
        </c:ser>
        <c:dLbls>
          <c:showLegendKey val="0"/>
          <c:showVal val="0"/>
          <c:showCatName val="0"/>
          <c:showSerName val="0"/>
          <c:showPercent val="0"/>
          <c:showBubbleSize val="0"/>
        </c:dLbls>
        <c:smooth val="0"/>
        <c:axId val="1632550032"/>
        <c:axId val="1632574880"/>
        <c:extLst>
          <c:ext xmlns:c15="http://schemas.microsoft.com/office/drawing/2012/chart" uri="{02D57815-91ED-43cb-92C2-25804820EDAC}">
            <c15:filteredLineSeries>
              <c15:ser>
                <c:idx val="0"/>
                <c:order val="0"/>
                <c:tx>
                  <c:strRef>
                    <c:extLst>
                      <c:ext uri="{02D57815-91ED-43cb-92C2-25804820EDAC}">
                        <c15:formulaRef>
                          <c15:sqref>'O5i. EmergencyResponse'!$A$22</c15:sqref>
                        </c15:formulaRef>
                      </c:ext>
                    </c:extLst>
                    <c:strCache>
                      <c:ptCount val="1"/>
                      <c:pt idx="0">
                        <c:v>States/UTs</c:v>
                      </c:pt>
                    </c:strCache>
                  </c:strRef>
                </c:tx>
                <c:spPr>
                  <a:ln w="28575" cap="rnd">
                    <a:solidFill>
                      <a:schemeClr val="accent1"/>
                    </a:solidFill>
                    <a:round/>
                  </a:ln>
                  <a:effectLst/>
                </c:spPr>
                <c:marker>
                  <c:symbol val="none"/>
                </c:marker>
                <c:cat>
                  <c:numRef>
                    <c:extLst>
                      <c:ext uri="{02D57815-91ED-43cb-92C2-25804820EDAC}">
                        <c15:formulaRef>
                          <c15:sqref>'O5i. EmergencyResponse'!$B$22:$C$22</c15:sqref>
                        </c15:formulaRef>
                      </c:ext>
                    </c:extLst>
                    <c:numCache>
                      <c:formatCode>General</c:formatCode>
                      <c:ptCount val="2"/>
                      <c:pt idx="0">
                        <c:v>2011</c:v>
                      </c:pt>
                      <c:pt idx="1">
                        <c:v>2012</c:v>
                      </c:pt>
                    </c:numCache>
                  </c:numRef>
                </c:cat>
                <c:val>
                  <c:numRef>
                    <c:extLst>
                      <c:ext uri="{02D57815-91ED-43cb-92C2-25804820EDAC}">
                        <c15:formulaRef>
                          <c15:sqref>'O5i. EmergencyResponse'!$B$22:$C$22</c15:sqref>
                        </c15:formulaRef>
                      </c:ext>
                    </c:extLst>
                    <c:numCache>
                      <c:formatCode>General</c:formatCode>
                      <c:ptCount val="2"/>
                      <c:pt idx="0">
                        <c:v>2011</c:v>
                      </c:pt>
                      <c:pt idx="1">
                        <c:v>2012</c:v>
                      </c:pt>
                    </c:numCache>
                  </c:numRef>
                </c:val>
                <c:smooth val="0"/>
                <c:extLst>
                  <c:ext xmlns:c16="http://schemas.microsoft.com/office/drawing/2014/chart" uri="{C3380CC4-5D6E-409C-BE32-E72D297353CC}">
                    <c16:uniqueId val="{00000007-46DE-4EE1-AE67-589E7C18E198}"/>
                  </c:ext>
                </c:extLst>
              </c15:ser>
            </c15:filteredLineSeries>
          </c:ext>
        </c:extLst>
      </c:lineChart>
      <c:catAx>
        <c:axId val="1632550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2574880"/>
        <c:crosses val="autoZero"/>
        <c:auto val="1"/>
        <c:lblAlgn val="ctr"/>
        <c:lblOffset val="100"/>
        <c:noMultiLvlLbl val="0"/>
      </c:catAx>
      <c:valAx>
        <c:axId val="1632574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2550032"/>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IrrigatedLand!$A$4</c:f>
          <c:strCache>
            <c:ptCount val="1"/>
            <c:pt idx="0">
              <c:v>Share of irrigated land for all crops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411301843553096E-2"/>
          <c:y val="0.12706777945060099"/>
          <c:w val="0.91571521744970297"/>
          <c:h val="0.80964069193025501"/>
        </c:manualLayout>
      </c:layout>
      <c:barChart>
        <c:barDir val="col"/>
        <c:grouping val="clustered"/>
        <c:varyColors val="0"/>
        <c:ser>
          <c:idx val="0"/>
          <c:order val="0"/>
          <c:tx>
            <c:strRef>
              <c:f>IrrigatedLand!$A$7</c:f>
              <c:strCache>
                <c:ptCount val="1"/>
                <c:pt idx="0">
                  <c:v>Andhra Pradesh</c:v>
                </c:pt>
              </c:strCache>
            </c:strRef>
          </c:tx>
          <c:spPr>
            <a:solidFill>
              <a:schemeClr val="accent1"/>
            </a:solidFill>
            <a:ln>
              <a:noFill/>
            </a:ln>
            <a:effectLst/>
          </c:spPr>
          <c:invertIfNegative val="0"/>
          <c:val>
            <c:numRef>
              <c:f>IrrigatedLand!$E$7</c:f>
              <c:numCache>
                <c:formatCode>General</c:formatCode>
                <c:ptCount val="1"/>
                <c:pt idx="0">
                  <c:v>0.49185931342324535</c:v>
                </c:pt>
              </c:numCache>
            </c:numRef>
          </c:val>
          <c:extLst>
            <c:ext xmlns:c16="http://schemas.microsoft.com/office/drawing/2014/chart" uri="{C3380CC4-5D6E-409C-BE32-E72D297353CC}">
              <c16:uniqueId val="{00000000-9598-4A2A-B21C-F7A5CC73216F}"/>
            </c:ext>
          </c:extLst>
        </c:ser>
        <c:ser>
          <c:idx val="1"/>
          <c:order val="1"/>
          <c:tx>
            <c:strRef>
              <c:f>IrrigatedLand!$A$8</c:f>
              <c:strCache>
                <c:ptCount val="1"/>
                <c:pt idx="0">
                  <c:v>Assam</c:v>
                </c:pt>
              </c:strCache>
            </c:strRef>
          </c:tx>
          <c:spPr>
            <a:solidFill>
              <a:schemeClr val="accent2"/>
            </a:solidFill>
            <a:ln>
              <a:noFill/>
            </a:ln>
            <a:effectLst/>
          </c:spPr>
          <c:invertIfNegative val="0"/>
          <c:val>
            <c:numRef>
              <c:f>IrrigatedLand!$E$8</c:f>
              <c:numCache>
                <c:formatCode>General</c:formatCode>
                <c:ptCount val="1"/>
                <c:pt idx="0">
                  <c:v>4.9807196081021264E-2</c:v>
                </c:pt>
              </c:numCache>
            </c:numRef>
          </c:val>
          <c:extLst>
            <c:ext xmlns:c16="http://schemas.microsoft.com/office/drawing/2014/chart" uri="{C3380CC4-5D6E-409C-BE32-E72D297353CC}">
              <c16:uniqueId val="{00000001-9598-4A2A-B21C-F7A5CC73216F}"/>
            </c:ext>
          </c:extLst>
        </c:ser>
        <c:ser>
          <c:idx val="2"/>
          <c:order val="2"/>
          <c:tx>
            <c:strRef>
              <c:f>IrrigatedLand!$A$9</c:f>
              <c:strCache>
                <c:ptCount val="1"/>
                <c:pt idx="0">
                  <c:v>Bihar</c:v>
                </c:pt>
              </c:strCache>
            </c:strRef>
          </c:tx>
          <c:spPr>
            <a:solidFill>
              <a:schemeClr val="accent3"/>
            </a:solidFill>
            <a:ln>
              <a:noFill/>
            </a:ln>
            <a:effectLst/>
          </c:spPr>
          <c:invertIfNegative val="0"/>
          <c:val>
            <c:numRef>
              <c:f>IrrigatedLand!$E$9</c:f>
              <c:numCache>
                <c:formatCode>General</c:formatCode>
                <c:ptCount val="1"/>
                <c:pt idx="0">
                  <c:v>0.62217787884832176</c:v>
                </c:pt>
              </c:numCache>
            </c:numRef>
          </c:val>
          <c:extLst>
            <c:ext xmlns:c16="http://schemas.microsoft.com/office/drawing/2014/chart" uri="{C3380CC4-5D6E-409C-BE32-E72D297353CC}">
              <c16:uniqueId val="{00000002-9598-4A2A-B21C-F7A5CC73216F}"/>
            </c:ext>
          </c:extLst>
        </c:ser>
        <c:ser>
          <c:idx val="3"/>
          <c:order val="3"/>
          <c:tx>
            <c:strRef>
              <c:f>IrrigatedLand!$A$10</c:f>
              <c:strCache>
                <c:ptCount val="1"/>
                <c:pt idx="0">
                  <c:v>Kerala</c:v>
                </c:pt>
              </c:strCache>
            </c:strRef>
          </c:tx>
          <c:spPr>
            <a:solidFill>
              <a:schemeClr val="accent4"/>
            </a:solidFill>
            <a:ln>
              <a:noFill/>
            </a:ln>
            <a:effectLst/>
          </c:spPr>
          <c:invertIfNegative val="0"/>
          <c:val>
            <c:numRef>
              <c:f>IrrigatedLand!$E$10</c:f>
              <c:numCache>
                <c:formatCode>General</c:formatCode>
                <c:ptCount val="1"/>
                <c:pt idx="0">
                  <c:v>0.23534769161008248</c:v>
                </c:pt>
              </c:numCache>
            </c:numRef>
          </c:val>
          <c:extLst>
            <c:ext xmlns:c16="http://schemas.microsoft.com/office/drawing/2014/chart" uri="{C3380CC4-5D6E-409C-BE32-E72D297353CC}">
              <c16:uniqueId val="{00000003-9598-4A2A-B21C-F7A5CC73216F}"/>
            </c:ext>
          </c:extLst>
        </c:ser>
        <c:ser>
          <c:idx val="4"/>
          <c:order val="4"/>
          <c:tx>
            <c:strRef>
              <c:f>IrrigatedLand!$A$11</c:f>
              <c:strCache>
                <c:ptCount val="1"/>
                <c:pt idx="0">
                  <c:v>Madhya Pradesh</c:v>
                </c:pt>
              </c:strCache>
              <c:extLst xmlns:c15="http://schemas.microsoft.com/office/drawing/2012/chart"/>
            </c:strRef>
          </c:tx>
          <c:spPr>
            <a:solidFill>
              <a:schemeClr val="accent5"/>
            </a:solidFill>
            <a:ln>
              <a:noFill/>
            </a:ln>
            <a:effectLst/>
          </c:spPr>
          <c:invertIfNegative val="0"/>
          <c:val>
            <c:numRef>
              <c:f>IrrigatedLand!$E$11</c:f>
              <c:extLst xmlns:c15="http://schemas.microsoft.com/office/drawing/2012/chart"/>
            </c:numRef>
          </c:val>
          <c:extLst xmlns:c15="http://schemas.microsoft.com/office/drawing/2012/chart">
            <c:ext xmlns:c16="http://schemas.microsoft.com/office/drawing/2014/chart" uri="{C3380CC4-5D6E-409C-BE32-E72D297353CC}">
              <c16:uniqueId val="{00000005-9598-4A2A-B21C-F7A5CC73216F}"/>
            </c:ext>
          </c:extLst>
        </c:ser>
        <c:ser>
          <c:idx val="5"/>
          <c:order val="5"/>
          <c:tx>
            <c:strRef>
              <c:f>IrrigatedLand!$A$12</c:f>
              <c:strCache>
                <c:ptCount val="1"/>
                <c:pt idx="0">
                  <c:v>Rajasthan</c:v>
                </c:pt>
              </c:strCache>
            </c:strRef>
          </c:tx>
          <c:spPr>
            <a:solidFill>
              <a:schemeClr val="accent5"/>
            </a:solidFill>
            <a:ln>
              <a:solidFill>
                <a:schemeClr val="accent5"/>
              </a:solidFill>
            </a:ln>
            <a:effectLst/>
          </c:spPr>
          <c:invertIfNegative val="0"/>
          <c:val>
            <c:numRef>
              <c:f>IrrigatedLand!$E$12</c:f>
              <c:numCache>
                <c:formatCode>General</c:formatCode>
                <c:ptCount val="1"/>
                <c:pt idx="0">
                  <c:v>0.32230947651453801</c:v>
                </c:pt>
              </c:numCache>
            </c:numRef>
          </c:val>
          <c:extLst>
            <c:ext xmlns:c16="http://schemas.microsoft.com/office/drawing/2014/chart" uri="{C3380CC4-5D6E-409C-BE32-E72D297353CC}">
              <c16:uniqueId val="{00000004-9598-4A2A-B21C-F7A5CC73216F}"/>
            </c:ext>
          </c:extLst>
        </c:ser>
        <c:ser>
          <c:idx val="6"/>
          <c:order val="6"/>
          <c:tx>
            <c:strRef>
              <c:f>IrrigatedLand!$A$13</c:f>
              <c:strCache>
                <c:ptCount val="1"/>
                <c:pt idx="0">
                  <c:v>Uttar Pradesh</c:v>
                </c:pt>
              </c:strCache>
              <c:extLst xmlns:c15="http://schemas.microsoft.com/office/drawing/2012/chart"/>
            </c:strRef>
          </c:tx>
          <c:spPr>
            <a:solidFill>
              <a:schemeClr val="accent1">
                <a:lumMod val="60000"/>
              </a:schemeClr>
            </a:solidFill>
            <a:ln>
              <a:noFill/>
            </a:ln>
            <a:effectLst/>
          </c:spPr>
          <c:invertIfNegative val="0"/>
          <c:val>
            <c:numRef>
              <c:f>IrrigatedLand!$E$13</c:f>
              <c:extLst xmlns:c15="http://schemas.microsoft.com/office/drawing/2012/chart"/>
            </c:numRef>
          </c:val>
          <c:extLst xmlns:c15="http://schemas.microsoft.com/office/drawing/2012/chart">
            <c:ext xmlns:c16="http://schemas.microsoft.com/office/drawing/2014/chart" uri="{C3380CC4-5D6E-409C-BE32-E72D297353CC}">
              <c16:uniqueId val="{00000006-9598-4A2A-B21C-F7A5CC73216F}"/>
            </c:ext>
          </c:extLst>
        </c:ser>
        <c:dLbls>
          <c:showLegendKey val="0"/>
          <c:showVal val="0"/>
          <c:showCatName val="0"/>
          <c:showSerName val="0"/>
          <c:showPercent val="0"/>
          <c:showBubbleSize val="0"/>
        </c:dLbls>
        <c:gapWidth val="219"/>
        <c:overlap val="-27"/>
        <c:axId val="1632616000"/>
        <c:axId val="1710234624"/>
        <c:extLst/>
      </c:barChart>
      <c:catAx>
        <c:axId val="1632616000"/>
        <c:scaling>
          <c:orientation val="minMax"/>
        </c:scaling>
        <c:delete val="1"/>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2010-11</a:t>
                </a:r>
              </a:p>
            </c:rich>
          </c:tx>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1710234624"/>
        <c:crosses val="autoZero"/>
        <c:auto val="1"/>
        <c:lblAlgn val="ctr"/>
        <c:lblOffset val="100"/>
        <c:noMultiLvlLbl val="0"/>
      </c:catAx>
      <c:valAx>
        <c:axId val="17102346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Percent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2616000"/>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IrrigatedLand!$A$4</c:f>
          <c:strCache>
            <c:ptCount val="1"/>
            <c:pt idx="0">
              <c:v>Share of irrigated land for all crops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321924438344303E-2"/>
          <c:y val="0.11336084511193301"/>
          <c:w val="0.88984676731922296"/>
          <c:h val="0.77533294058073299"/>
        </c:manualLayout>
      </c:layout>
      <c:lineChart>
        <c:grouping val="standard"/>
        <c:varyColors val="0"/>
        <c:ser>
          <c:idx val="0"/>
          <c:order val="0"/>
          <c:tx>
            <c:strRef>
              <c:f>IrrigatedLand!$A$7</c:f>
              <c:strCache>
                <c:ptCount val="1"/>
                <c:pt idx="0">
                  <c:v>Andhra Pradesh</c:v>
                </c:pt>
              </c:strCache>
            </c:strRef>
          </c:tx>
          <c:spPr>
            <a:ln w="28575" cap="rnd">
              <a:solidFill>
                <a:schemeClr val="accent1"/>
              </a:solidFill>
              <a:round/>
            </a:ln>
            <a:effectLst/>
          </c:spPr>
          <c:marker>
            <c:symbol val="none"/>
          </c:marker>
          <c:cat>
            <c:strRef>
              <c:f>IrrigatedLand!$B$6:$E$6</c:f>
              <c:strCache>
                <c:ptCount val="4"/>
                <c:pt idx="0">
                  <c:v>1995-96</c:v>
                </c:pt>
                <c:pt idx="1">
                  <c:v>2000-01</c:v>
                </c:pt>
                <c:pt idx="2">
                  <c:v>2005-06</c:v>
                </c:pt>
                <c:pt idx="3">
                  <c:v>2010-11</c:v>
                </c:pt>
              </c:strCache>
            </c:strRef>
          </c:cat>
          <c:val>
            <c:numRef>
              <c:f>IrrigatedLand!$B$7:$E$7</c:f>
              <c:numCache>
                <c:formatCode>General</c:formatCode>
                <c:ptCount val="4"/>
                <c:pt idx="0">
                  <c:v>0.4033128928875877</c:v>
                </c:pt>
                <c:pt idx="1">
                  <c:v>0.42123237428455118</c:v>
                </c:pt>
                <c:pt idx="2">
                  <c:v>0.43256319076763161</c:v>
                </c:pt>
                <c:pt idx="3">
                  <c:v>0.49185931342324535</c:v>
                </c:pt>
              </c:numCache>
            </c:numRef>
          </c:val>
          <c:smooth val="0"/>
          <c:extLst>
            <c:ext xmlns:c16="http://schemas.microsoft.com/office/drawing/2014/chart" uri="{C3380CC4-5D6E-409C-BE32-E72D297353CC}">
              <c16:uniqueId val="{00000000-AEB0-45D1-994D-B0727C94F87F}"/>
            </c:ext>
          </c:extLst>
        </c:ser>
        <c:ser>
          <c:idx val="1"/>
          <c:order val="1"/>
          <c:tx>
            <c:strRef>
              <c:f>IrrigatedLand!$A$8</c:f>
              <c:strCache>
                <c:ptCount val="1"/>
                <c:pt idx="0">
                  <c:v>Assam</c:v>
                </c:pt>
              </c:strCache>
              <c:extLst xmlns:c15="http://schemas.microsoft.com/office/drawing/2012/chart"/>
            </c:strRef>
          </c:tx>
          <c:spPr>
            <a:ln w="28575" cap="rnd">
              <a:solidFill>
                <a:schemeClr val="accent2"/>
              </a:solidFill>
              <a:round/>
            </a:ln>
            <a:effectLst/>
          </c:spPr>
          <c:marker>
            <c:symbol val="none"/>
          </c:marker>
          <c:cat>
            <c:strRef>
              <c:f>IrrigatedLand!$B$6:$E$6</c:f>
              <c:strCache>
                <c:ptCount val="4"/>
                <c:pt idx="0">
                  <c:v>1995-96</c:v>
                </c:pt>
                <c:pt idx="1">
                  <c:v>2000-01</c:v>
                </c:pt>
                <c:pt idx="2">
                  <c:v>2005-06</c:v>
                </c:pt>
                <c:pt idx="3">
                  <c:v>2010-11</c:v>
                </c:pt>
              </c:strCache>
              <c:extLst xmlns:c15="http://schemas.microsoft.com/office/drawing/2012/chart"/>
            </c:strRef>
          </c:cat>
          <c:val>
            <c:numRef>
              <c:f>IrrigatedLand!$B$8:$E$8</c:f>
              <c:numCache>
                <c:formatCode>General</c:formatCode>
                <c:ptCount val="4"/>
                <c:pt idx="0">
                  <c:v>1.4572817070051512E-2</c:v>
                </c:pt>
                <c:pt idx="1">
                  <c:v>4.5470705130445016E-2</c:v>
                </c:pt>
                <c:pt idx="2">
                  <c:v>4.8592018867242799E-2</c:v>
                </c:pt>
                <c:pt idx="3">
                  <c:v>4.9807196081021264E-2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AEB0-45D1-994D-B0727C94F87F}"/>
            </c:ext>
          </c:extLst>
        </c:ser>
        <c:ser>
          <c:idx val="2"/>
          <c:order val="2"/>
          <c:tx>
            <c:strRef>
              <c:f>IrrigatedLand!$A$9</c:f>
              <c:strCache>
                <c:ptCount val="1"/>
                <c:pt idx="0">
                  <c:v>Bihar</c:v>
                </c:pt>
              </c:strCache>
            </c:strRef>
          </c:tx>
          <c:spPr>
            <a:ln w="28575" cap="rnd">
              <a:solidFill>
                <a:schemeClr val="accent3"/>
              </a:solidFill>
              <a:round/>
            </a:ln>
            <a:effectLst/>
          </c:spPr>
          <c:marker>
            <c:symbol val="none"/>
          </c:marker>
          <c:cat>
            <c:strRef>
              <c:f>IrrigatedLand!$B$6:$E$6</c:f>
              <c:strCache>
                <c:ptCount val="4"/>
                <c:pt idx="0">
                  <c:v>1995-96</c:v>
                </c:pt>
                <c:pt idx="1">
                  <c:v>2000-01</c:v>
                </c:pt>
                <c:pt idx="2">
                  <c:v>2005-06</c:v>
                </c:pt>
                <c:pt idx="3">
                  <c:v>2010-11</c:v>
                </c:pt>
              </c:strCache>
            </c:strRef>
          </c:cat>
          <c:val>
            <c:numRef>
              <c:f>IrrigatedLand!$B$9:$E$9</c:f>
              <c:numCache>
                <c:formatCode>General</c:formatCode>
                <c:ptCount val="4"/>
                <c:pt idx="3">
                  <c:v>0.62217787884832176</c:v>
                </c:pt>
              </c:numCache>
            </c:numRef>
          </c:val>
          <c:smooth val="0"/>
          <c:extLst>
            <c:ext xmlns:c16="http://schemas.microsoft.com/office/drawing/2014/chart" uri="{C3380CC4-5D6E-409C-BE32-E72D297353CC}">
              <c16:uniqueId val="{00000002-AEB0-45D1-994D-B0727C94F87F}"/>
            </c:ext>
          </c:extLst>
        </c:ser>
        <c:ser>
          <c:idx val="3"/>
          <c:order val="3"/>
          <c:tx>
            <c:strRef>
              <c:f>IrrigatedLand!$A$10</c:f>
              <c:strCache>
                <c:ptCount val="1"/>
                <c:pt idx="0">
                  <c:v>Kerala</c:v>
                </c:pt>
              </c:strCache>
              <c:extLst xmlns:c15="http://schemas.microsoft.com/office/drawing/2012/chart"/>
            </c:strRef>
          </c:tx>
          <c:spPr>
            <a:ln w="28575" cap="rnd">
              <a:solidFill>
                <a:schemeClr val="accent4"/>
              </a:solidFill>
              <a:round/>
            </a:ln>
            <a:effectLst/>
          </c:spPr>
          <c:marker>
            <c:symbol val="none"/>
          </c:marker>
          <c:cat>
            <c:strRef>
              <c:f>IrrigatedLand!$B$6:$E$6</c:f>
              <c:strCache>
                <c:ptCount val="4"/>
                <c:pt idx="0">
                  <c:v>1995-96</c:v>
                </c:pt>
                <c:pt idx="1">
                  <c:v>2000-01</c:v>
                </c:pt>
                <c:pt idx="2">
                  <c:v>2005-06</c:v>
                </c:pt>
                <c:pt idx="3">
                  <c:v>2010-11</c:v>
                </c:pt>
              </c:strCache>
              <c:extLst xmlns:c15="http://schemas.microsoft.com/office/drawing/2012/chart"/>
            </c:strRef>
          </c:cat>
          <c:val>
            <c:numRef>
              <c:f>IrrigatedLand!$B$10:$E$10</c:f>
              <c:numCache>
                <c:formatCode>General</c:formatCode>
                <c:ptCount val="4"/>
                <c:pt idx="0">
                  <c:v>0.18369789811860263</c:v>
                </c:pt>
                <c:pt idx="1">
                  <c:v>0.24909402454465454</c:v>
                </c:pt>
                <c:pt idx="2">
                  <c:v>0.24877015806915462</c:v>
                </c:pt>
                <c:pt idx="3">
                  <c:v>0.23534769161008248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AEB0-45D1-994D-B0727C94F87F}"/>
            </c:ext>
          </c:extLst>
        </c:ser>
        <c:ser>
          <c:idx val="4"/>
          <c:order val="4"/>
          <c:tx>
            <c:strRef>
              <c:f>IrrigatedLand!$A$11</c:f>
              <c:strCache>
                <c:ptCount val="1"/>
                <c:pt idx="0">
                  <c:v>Madhya Pradesh</c:v>
                </c:pt>
              </c:strCache>
              <c:extLst xmlns:c15="http://schemas.microsoft.com/office/drawing/2012/chart"/>
            </c:strRef>
          </c:tx>
          <c:spPr>
            <a:ln w="28575" cap="rnd">
              <a:solidFill>
                <a:schemeClr val="accent5"/>
              </a:solidFill>
              <a:round/>
            </a:ln>
            <a:effectLst/>
          </c:spPr>
          <c:marker>
            <c:symbol val="none"/>
          </c:marker>
          <c:cat>
            <c:strRef>
              <c:f>IrrigatedLand!$B$6:$E$6</c:f>
              <c:strCache>
                <c:ptCount val="4"/>
                <c:pt idx="0">
                  <c:v>1995-96</c:v>
                </c:pt>
                <c:pt idx="1">
                  <c:v>2000-01</c:v>
                </c:pt>
                <c:pt idx="2">
                  <c:v>2005-06</c:v>
                </c:pt>
                <c:pt idx="3">
                  <c:v>2010-11</c:v>
                </c:pt>
              </c:strCache>
              <c:extLst xmlns:c15="http://schemas.microsoft.com/office/drawing/2012/chart"/>
            </c:strRef>
          </c:cat>
          <c:val>
            <c:numRef>
              <c:f>IrrigatedLand!$B$11:$E$11</c:f>
              <c:extLst xmlns:c15="http://schemas.microsoft.com/office/drawing/2012/chart"/>
            </c:numRef>
          </c:val>
          <c:smooth val="0"/>
          <c:extLst xmlns:c15="http://schemas.microsoft.com/office/drawing/2012/chart">
            <c:ext xmlns:c16="http://schemas.microsoft.com/office/drawing/2014/chart" uri="{C3380CC4-5D6E-409C-BE32-E72D297353CC}">
              <c16:uniqueId val="{00000004-AEB0-45D1-994D-B0727C94F87F}"/>
            </c:ext>
          </c:extLst>
        </c:ser>
        <c:ser>
          <c:idx val="5"/>
          <c:order val="5"/>
          <c:tx>
            <c:strRef>
              <c:f>IrrigatedLand!$A$12</c:f>
              <c:strCache>
                <c:ptCount val="1"/>
                <c:pt idx="0">
                  <c:v>Rajasthan</c:v>
                </c:pt>
              </c:strCache>
              <c:extLst xmlns:c15="http://schemas.microsoft.com/office/drawing/2012/chart"/>
            </c:strRef>
          </c:tx>
          <c:spPr>
            <a:ln w="28575" cap="rnd">
              <a:solidFill>
                <a:schemeClr val="accent6"/>
              </a:solidFill>
              <a:round/>
            </a:ln>
            <a:effectLst/>
          </c:spPr>
          <c:marker>
            <c:symbol val="none"/>
          </c:marker>
          <c:cat>
            <c:strRef>
              <c:f>IrrigatedLand!$B$6:$E$6</c:f>
              <c:strCache>
                <c:ptCount val="4"/>
                <c:pt idx="0">
                  <c:v>1995-96</c:v>
                </c:pt>
                <c:pt idx="1">
                  <c:v>2000-01</c:v>
                </c:pt>
                <c:pt idx="2">
                  <c:v>2005-06</c:v>
                </c:pt>
                <c:pt idx="3">
                  <c:v>2010-11</c:v>
                </c:pt>
              </c:strCache>
              <c:extLst xmlns:c15="http://schemas.microsoft.com/office/drawing/2012/chart"/>
            </c:strRef>
          </c:cat>
          <c:val>
            <c:numRef>
              <c:f>IrrigatedLand!$B$12:$E$12</c:f>
              <c:numCache>
                <c:formatCode>General</c:formatCode>
                <c:ptCount val="4"/>
                <c:pt idx="0">
                  <c:v>0.31813931918611132</c:v>
                </c:pt>
                <c:pt idx="1">
                  <c:v>0.30977347956530926</c:v>
                </c:pt>
                <c:pt idx="2">
                  <c:v>0.34863343364811628</c:v>
                </c:pt>
                <c:pt idx="3">
                  <c:v>0.32230947651453801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5-AEB0-45D1-994D-B0727C94F87F}"/>
            </c:ext>
          </c:extLst>
        </c:ser>
        <c:ser>
          <c:idx val="6"/>
          <c:order val="6"/>
          <c:tx>
            <c:strRef>
              <c:f>IrrigatedLand!$A$13</c:f>
              <c:strCache>
                <c:ptCount val="1"/>
                <c:pt idx="0">
                  <c:v>Uttar Pradesh</c:v>
                </c:pt>
              </c:strCache>
              <c:extLst xmlns:c15="http://schemas.microsoft.com/office/drawing/2012/chart"/>
            </c:strRef>
          </c:tx>
          <c:spPr>
            <a:ln w="28575" cap="rnd">
              <a:solidFill>
                <a:schemeClr val="accent1">
                  <a:lumMod val="60000"/>
                </a:schemeClr>
              </a:solidFill>
              <a:round/>
            </a:ln>
            <a:effectLst/>
          </c:spPr>
          <c:marker>
            <c:symbol val="none"/>
          </c:marker>
          <c:val>
            <c:numRef>
              <c:f>IrrigatedLand!$B$13:$E$13</c:f>
              <c:extLst xmlns:c15="http://schemas.microsoft.com/office/drawing/2012/chart"/>
            </c:numRef>
          </c:val>
          <c:smooth val="0"/>
          <c:extLst xmlns:c15="http://schemas.microsoft.com/office/drawing/2012/chart">
            <c:ext xmlns:c16="http://schemas.microsoft.com/office/drawing/2014/chart" uri="{C3380CC4-5D6E-409C-BE32-E72D297353CC}">
              <c16:uniqueId val="{00000000-046F-465F-80E0-085BBA8B4921}"/>
            </c:ext>
          </c:extLst>
        </c:ser>
        <c:dLbls>
          <c:showLegendKey val="0"/>
          <c:showVal val="0"/>
          <c:showCatName val="0"/>
          <c:showSerName val="0"/>
          <c:showPercent val="0"/>
          <c:showBubbleSize val="0"/>
        </c:dLbls>
        <c:smooth val="0"/>
        <c:axId val="1710357536"/>
        <c:axId val="1710362256"/>
        <c:extLst/>
      </c:lineChart>
      <c:catAx>
        <c:axId val="1710357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0362256"/>
        <c:crosses val="autoZero"/>
        <c:auto val="1"/>
        <c:lblAlgn val="ctr"/>
        <c:lblOffset val="100"/>
        <c:noMultiLvlLbl val="0"/>
      </c:catAx>
      <c:valAx>
        <c:axId val="1710362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Irrigated area (ha)/total area (ha)</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0357536"/>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SourceIrrigation!$A$5</c:f>
          <c:strCache>
            <c:ptCount val="1"/>
            <c:pt idx="0">
              <c:v>Share of irrigated land by source</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5276589455057696E-2"/>
          <c:y val="0.12706777945060099"/>
          <c:w val="0.91864366993665703"/>
          <c:h val="0.75343067417930598"/>
        </c:manualLayout>
      </c:layout>
      <c:barChart>
        <c:barDir val="col"/>
        <c:grouping val="stacked"/>
        <c:varyColors val="0"/>
        <c:ser>
          <c:idx val="0"/>
          <c:order val="0"/>
          <c:tx>
            <c:strRef>
              <c:f>SourceIrrigation!$A$7</c:f>
              <c:strCache>
                <c:ptCount val="1"/>
                <c:pt idx="0">
                  <c:v>Canals</c:v>
                </c:pt>
              </c:strCache>
            </c:strRef>
          </c:tx>
          <c:spPr>
            <a:solidFill>
              <a:schemeClr val="accent1"/>
            </a:solidFill>
            <a:ln>
              <a:noFill/>
            </a:ln>
            <a:effectLst/>
          </c:spPr>
          <c:invertIfNegative val="0"/>
          <c:dPt>
            <c:idx val="0"/>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1D-2B5A-452D-902B-6AFB318AF7D4}"/>
              </c:ext>
            </c:extLst>
          </c:dPt>
          <c:dPt>
            <c:idx val="1"/>
            <c:invertIfNegative val="0"/>
            <c:bubble3D val="0"/>
            <c:spPr>
              <a:solidFill>
                <a:schemeClr val="accent2"/>
              </a:solidFill>
              <a:ln>
                <a:solidFill>
                  <a:schemeClr val="accent2"/>
                </a:solidFill>
              </a:ln>
              <a:effectLst/>
            </c:spPr>
            <c:extLst>
              <c:ext xmlns:c16="http://schemas.microsoft.com/office/drawing/2014/chart" uri="{C3380CC4-5D6E-409C-BE32-E72D297353CC}">
                <c16:uniqueId val="{00000005-2B5A-452D-902B-6AFB318AF7D4}"/>
              </c:ext>
            </c:extLst>
          </c:dPt>
          <c:dPt>
            <c:idx val="2"/>
            <c:invertIfNegative val="0"/>
            <c:bubble3D val="0"/>
            <c:spPr>
              <a:solidFill>
                <a:schemeClr val="accent3"/>
              </a:solidFill>
              <a:ln>
                <a:solidFill>
                  <a:schemeClr val="accent3">
                    <a:alpha val="95000"/>
                  </a:schemeClr>
                </a:solidFill>
              </a:ln>
              <a:effectLst/>
            </c:spPr>
            <c:extLst>
              <c:ext xmlns:c16="http://schemas.microsoft.com/office/drawing/2014/chart" uri="{C3380CC4-5D6E-409C-BE32-E72D297353CC}">
                <c16:uniqueId val="{0000000D-2B5A-452D-902B-6AFB318AF7D4}"/>
              </c:ext>
            </c:extLst>
          </c:dPt>
          <c:dPt>
            <c:idx val="3"/>
            <c:invertIfNegative val="0"/>
            <c:bubble3D val="0"/>
            <c:spPr>
              <a:solidFill>
                <a:schemeClr val="accent4"/>
              </a:solidFill>
              <a:ln>
                <a:solidFill>
                  <a:schemeClr val="accent4"/>
                </a:solidFill>
              </a:ln>
              <a:effectLst/>
            </c:spPr>
            <c:extLst>
              <c:ext xmlns:c16="http://schemas.microsoft.com/office/drawing/2014/chart" uri="{C3380CC4-5D6E-409C-BE32-E72D297353CC}">
                <c16:uniqueId val="{00000016-2B5A-452D-902B-6AFB318AF7D4}"/>
              </c:ext>
            </c:extLst>
          </c:dPt>
          <c:dPt>
            <c:idx val="4"/>
            <c:invertIfNegative val="0"/>
            <c:bubble3D val="0"/>
            <c:spPr>
              <a:solidFill>
                <a:schemeClr val="accent5"/>
              </a:solidFill>
              <a:ln>
                <a:solidFill>
                  <a:schemeClr val="accent5"/>
                </a:solidFill>
              </a:ln>
              <a:effectLst/>
            </c:spPr>
            <c:extLst>
              <c:ext xmlns:c16="http://schemas.microsoft.com/office/drawing/2014/chart" uri="{C3380CC4-5D6E-409C-BE32-E72D297353CC}">
                <c16:uniqueId val="{0000001B-2B5A-452D-902B-6AFB318AF7D4}"/>
              </c:ext>
            </c:extLst>
          </c:dPt>
          <c:cat>
            <c:strRef>
              <c:f>SourceIrrigation!$B$6:$F$6</c:f>
              <c:strCache>
                <c:ptCount val="5"/>
                <c:pt idx="0">
                  <c:v>Andhra Pradesh</c:v>
                </c:pt>
                <c:pt idx="1">
                  <c:v>Assam</c:v>
                </c:pt>
                <c:pt idx="2">
                  <c:v>Bihar</c:v>
                </c:pt>
                <c:pt idx="3">
                  <c:v>Kerala</c:v>
                </c:pt>
                <c:pt idx="4">
                  <c:v>Rajasthan</c:v>
                </c:pt>
              </c:strCache>
            </c:strRef>
          </c:cat>
          <c:val>
            <c:numRef>
              <c:f>SourceIrrigation!$B$7:$F$7</c:f>
              <c:numCache>
                <c:formatCode>General</c:formatCode>
                <c:ptCount val="5"/>
                <c:pt idx="0">
                  <c:v>0.35948631362626865</c:v>
                </c:pt>
                <c:pt idx="1">
                  <c:v>0.20528421248488232</c:v>
                </c:pt>
                <c:pt idx="2">
                  <c:v>0.28451939179042873</c:v>
                </c:pt>
                <c:pt idx="3">
                  <c:v>0.1535325077491389</c:v>
                </c:pt>
                <c:pt idx="4">
                  <c:v>0.24106711155348065</c:v>
                </c:pt>
              </c:numCache>
            </c:numRef>
          </c:val>
          <c:extLst>
            <c:ext xmlns:c16="http://schemas.microsoft.com/office/drawing/2014/chart" uri="{C3380CC4-5D6E-409C-BE32-E72D297353CC}">
              <c16:uniqueId val="{00000000-2B5A-452D-902B-6AFB318AF7D4}"/>
            </c:ext>
          </c:extLst>
        </c:ser>
        <c:ser>
          <c:idx val="1"/>
          <c:order val="1"/>
          <c:tx>
            <c:strRef>
              <c:f>SourceIrrigation!$A$8</c:f>
              <c:strCache>
                <c:ptCount val="1"/>
                <c:pt idx="0">
                  <c:v>Tanks</c:v>
                </c:pt>
              </c:strCache>
            </c:strRef>
          </c:tx>
          <c:spPr>
            <a:pattFill prst="dkDnDiag">
              <a:fgClr>
                <a:schemeClr val="accent1"/>
              </a:fgClr>
              <a:bgClr>
                <a:schemeClr val="bg1"/>
              </a:bgClr>
            </a:pattFill>
            <a:ln>
              <a:solidFill>
                <a:schemeClr val="accent1"/>
              </a:solidFill>
            </a:ln>
            <a:effectLst/>
          </c:spPr>
          <c:invertIfNegative val="0"/>
          <c:dPt>
            <c:idx val="1"/>
            <c:invertIfNegative val="0"/>
            <c:bubble3D val="0"/>
            <c:spPr>
              <a:pattFill prst="dkDnDiag">
                <a:fgClr>
                  <a:schemeClr val="accent2"/>
                </a:fgClr>
                <a:bgClr>
                  <a:schemeClr val="bg1"/>
                </a:bgClr>
              </a:pattFill>
              <a:ln>
                <a:solidFill>
                  <a:schemeClr val="accent2"/>
                </a:solidFill>
              </a:ln>
              <a:effectLst/>
            </c:spPr>
            <c:extLst>
              <c:ext xmlns:c16="http://schemas.microsoft.com/office/drawing/2014/chart" uri="{C3380CC4-5D6E-409C-BE32-E72D297353CC}">
                <c16:uniqueId val="{00000006-2B5A-452D-902B-6AFB318AF7D4}"/>
              </c:ext>
            </c:extLst>
          </c:dPt>
          <c:dPt>
            <c:idx val="2"/>
            <c:invertIfNegative val="0"/>
            <c:bubble3D val="0"/>
            <c:spPr>
              <a:pattFill prst="dkDnDiag">
                <a:fgClr>
                  <a:schemeClr val="accent3"/>
                </a:fgClr>
                <a:bgClr>
                  <a:schemeClr val="bg1"/>
                </a:bgClr>
              </a:pattFill>
              <a:ln>
                <a:solidFill>
                  <a:schemeClr val="accent3"/>
                </a:solidFill>
              </a:ln>
              <a:effectLst/>
            </c:spPr>
            <c:extLst>
              <c:ext xmlns:c16="http://schemas.microsoft.com/office/drawing/2014/chart" uri="{C3380CC4-5D6E-409C-BE32-E72D297353CC}">
                <c16:uniqueId val="{0000000E-2B5A-452D-902B-6AFB318AF7D4}"/>
              </c:ext>
            </c:extLst>
          </c:dPt>
          <c:dPt>
            <c:idx val="3"/>
            <c:invertIfNegative val="0"/>
            <c:bubble3D val="0"/>
            <c:spPr>
              <a:pattFill prst="dkDnDiag">
                <a:fgClr>
                  <a:schemeClr val="accent4"/>
                </a:fgClr>
                <a:bgClr>
                  <a:schemeClr val="bg1"/>
                </a:bgClr>
              </a:pattFill>
              <a:ln>
                <a:solidFill>
                  <a:schemeClr val="accent4"/>
                </a:solidFill>
              </a:ln>
              <a:effectLst/>
            </c:spPr>
            <c:extLst>
              <c:ext xmlns:c16="http://schemas.microsoft.com/office/drawing/2014/chart" uri="{C3380CC4-5D6E-409C-BE32-E72D297353CC}">
                <c16:uniqueId val="{00000015-2B5A-452D-902B-6AFB318AF7D4}"/>
              </c:ext>
            </c:extLst>
          </c:dPt>
          <c:dPt>
            <c:idx val="4"/>
            <c:invertIfNegative val="0"/>
            <c:bubble3D val="0"/>
            <c:spPr>
              <a:pattFill prst="dkDnDiag">
                <a:fgClr>
                  <a:schemeClr val="accent5"/>
                </a:fgClr>
                <a:bgClr>
                  <a:schemeClr val="bg1"/>
                </a:bgClr>
              </a:pattFill>
              <a:ln>
                <a:solidFill>
                  <a:schemeClr val="accent5"/>
                </a:solidFill>
              </a:ln>
              <a:effectLst/>
            </c:spPr>
            <c:extLst>
              <c:ext xmlns:c16="http://schemas.microsoft.com/office/drawing/2014/chart" uri="{C3380CC4-5D6E-409C-BE32-E72D297353CC}">
                <c16:uniqueId val="{0000001C-2B5A-452D-902B-6AFB318AF7D4}"/>
              </c:ext>
            </c:extLst>
          </c:dPt>
          <c:cat>
            <c:strRef>
              <c:f>SourceIrrigation!$B$6:$F$6</c:f>
              <c:strCache>
                <c:ptCount val="5"/>
                <c:pt idx="0">
                  <c:v>Andhra Pradesh</c:v>
                </c:pt>
                <c:pt idx="1">
                  <c:v>Assam</c:v>
                </c:pt>
                <c:pt idx="2">
                  <c:v>Bihar</c:v>
                </c:pt>
                <c:pt idx="3">
                  <c:v>Kerala</c:v>
                </c:pt>
                <c:pt idx="4">
                  <c:v>Rajasthan</c:v>
                </c:pt>
              </c:strCache>
            </c:strRef>
          </c:cat>
          <c:val>
            <c:numRef>
              <c:f>SourceIrrigation!$B$8:$F$8</c:f>
              <c:numCache>
                <c:formatCode>General</c:formatCode>
                <c:ptCount val="5"/>
                <c:pt idx="0">
                  <c:v>0.14604576381865891</c:v>
                </c:pt>
                <c:pt idx="1">
                  <c:v>2.9621360126523399E-2</c:v>
                </c:pt>
                <c:pt idx="2">
                  <c:v>2.1245272931686491E-2</c:v>
                </c:pt>
                <c:pt idx="3">
                  <c:v>0.12487778203745145</c:v>
                </c:pt>
                <c:pt idx="4">
                  <c:v>7.4577947885435909E-3</c:v>
                </c:pt>
              </c:numCache>
            </c:numRef>
          </c:val>
          <c:extLst>
            <c:ext xmlns:c16="http://schemas.microsoft.com/office/drawing/2014/chart" uri="{C3380CC4-5D6E-409C-BE32-E72D297353CC}">
              <c16:uniqueId val="{00000001-2B5A-452D-902B-6AFB318AF7D4}"/>
            </c:ext>
          </c:extLst>
        </c:ser>
        <c:ser>
          <c:idx val="2"/>
          <c:order val="2"/>
          <c:tx>
            <c:strRef>
              <c:f>SourceIrrigation!$A$9</c:f>
              <c:strCache>
                <c:ptCount val="1"/>
                <c:pt idx="0">
                  <c:v>Wells</c:v>
                </c:pt>
              </c:strCache>
            </c:strRef>
          </c:tx>
          <c:spPr>
            <a:pattFill prst="wdDnDiag">
              <a:fgClr>
                <a:schemeClr val="accent1"/>
              </a:fgClr>
              <a:bgClr>
                <a:schemeClr val="bg1"/>
              </a:bgClr>
            </a:pattFill>
            <a:ln>
              <a:solidFill>
                <a:schemeClr val="accent1">
                  <a:alpha val="96000"/>
                </a:schemeClr>
              </a:solidFill>
            </a:ln>
            <a:effectLst/>
          </c:spPr>
          <c:invertIfNegative val="0"/>
          <c:dPt>
            <c:idx val="1"/>
            <c:invertIfNegative val="0"/>
            <c:bubble3D val="0"/>
            <c:spPr>
              <a:pattFill prst="wdDnDiag">
                <a:fgClr>
                  <a:schemeClr val="accent2"/>
                </a:fgClr>
                <a:bgClr>
                  <a:schemeClr val="bg1"/>
                </a:bgClr>
              </a:pattFill>
              <a:ln>
                <a:solidFill>
                  <a:schemeClr val="accent2">
                    <a:alpha val="96000"/>
                  </a:schemeClr>
                </a:solidFill>
              </a:ln>
              <a:effectLst/>
            </c:spPr>
            <c:extLst>
              <c:ext xmlns:c16="http://schemas.microsoft.com/office/drawing/2014/chart" uri="{C3380CC4-5D6E-409C-BE32-E72D297353CC}">
                <c16:uniqueId val="{0000000A-2B5A-452D-902B-6AFB318AF7D4}"/>
              </c:ext>
            </c:extLst>
          </c:dPt>
          <c:dPt>
            <c:idx val="2"/>
            <c:invertIfNegative val="0"/>
            <c:bubble3D val="0"/>
            <c:spPr>
              <a:pattFill prst="wdDnDiag">
                <a:fgClr>
                  <a:schemeClr val="accent3"/>
                </a:fgClr>
                <a:bgClr>
                  <a:schemeClr val="bg1"/>
                </a:bgClr>
              </a:pattFill>
              <a:ln>
                <a:solidFill>
                  <a:schemeClr val="accent3">
                    <a:alpha val="96000"/>
                  </a:schemeClr>
                </a:solidFill>
              </a:ln>
              <a:effectLst/>
            </c:spPr>
            <c:extLst>
              <c:ext xmlns:c16="http://schemas.microsoft.com/office/drawing/2014/chart" uri="{C3380CC4-5D6E-409C-BE32-E72D297353CC}">
                <c16:uniqueId val="{00000010-2B5A-452D-902B-6AFB318AF7D4}"/>
              </c:ext>
            </c:extLst>
          </c:dPt>
          <c:dPt>
            <c:idx val="3"/>
            <c:invertIfNegative val="0"/>
            <c:bubble3D val="0"/>
            <c:spPr>
              <a:pattFill prst="wdDnDiag">
                <a:fgClr>
                  <a:schemeClr val="accent4"/>
                </a:fgClr>
                <a:bgClr>
                  <a:schemeClr val="bg1"/>
                </a:bgClr>
              </a:pattFill>
              <a:ln>
                <a:solidFill>
                  <a:schemeClr val="accent4">
                    <a:alpha val="96000"/>
                  </a:schemeClr>
                </a:solidFill>
              </a:ln>
              <a:effectLst/>
            </c:spPr>
            <c:extLst>
              <c:ext xmlns:c16="http://schemas.microsoft.com/office/drawing/2014/chart" uri="{C3380CC4-5D6E-409C-BE32-E72D297353CC}">
                <c16:uniqueId val="{00000014-2B5A-452D-902B-6AFB318AF7D4}"/>
              </c:ext>
            </c:extLst>
          </c:dPt>
          <c:dPt>
            <c:idx val="4"/>
            <c:invertIfNegative val="0"/>
            <c:bubble3D val="0"/>
            <c:spPr>
              <a:pattFill prst="wdDnDiag">
                <a:fgClr>
                  <a:schemeClr val="accent5"/>
                </a:fgClr>
                <a:bgClr>
                  <a:schemeClr val="bg1"/>
                </a:bgClr>
              </a:pattFill>
              <a:ln>
                <a:solidFill>
                  <a:schemeClr val="accent5">
                    <a:alpha val="96000"/>
                  </a:schemeClr>
                </a:solidFill>
              </a:ln>
              <a:effectLst/>
            </c:spPr>
            <c:extLst>
              <c:ext xmlns:c16="http://schemas.microsoft.com/office/drawing/2014/chart" uri="{C3380CC4-5D6E-409C-BE32-E72D297353CC}">
                <c16:uniqueId val="{00000019-2B5A-452D-902B-6AFB318AF7D4}"/>
              </c:ext>
            </c:extLst>
          </c:dPt>
          <c:cat>
            <c:strRef>
              <c:f>SourceIrrigation!$B$6:$F$6</c:f>
              <c:strCache>
                <c:ptCount val="5"/>
                <c:pt idx="0">
                  <c:v>Andhra Pradesh</c:v>
                </c:pt>
                <c:pt idx="1">
                  <c:v>Assam</c:v>
                </c:pt>
                <c:pt idx="2">
                  <c:v>Bihar</c:v>
                </c:pt>
                <c:pt idx="3">
                  <c:v>Kerala</c:v>
                </c:pt>
                <c:pt idx="4">
                  <c:v>Rajasthan</c:v>
                </c:pt>
              </c:strCache>
            </c:strRef>
          </c:cat>
          <c:val>
            <c:numRef>
              <c:f>SourceIrrigation!$B$9:$F$9</c:f>
              <c:numCache>
                <c:formatCode>General</c:formatCode>
                <c:ptCount val="5"/>
                <c:pt idx="0">
                  <c:v>0.13243504100737097</c:v>
                </c:pt>
                <c:pt idx="1">
                  <c:v>1.1387105777281607E-2</c:v>
                </c:pt>
                <c:pt idx="2">
                  <c:v>1.2665136184119147E-2</c:v>
                </c:pt>
                <c:pt idx="3">
                  <c:v>0.3752188035864471</c:v>
                </c:pt>
                <c:pt idx="4">
                  <c:v>0.31838907836874769</c:v>
                </c:pt>
              </c:numCache>
            </c:numRef>
          </c:val>
          <c:extLst>
            <c:ext xmlns:c16="http://schemas.microsoft.com/office/drawing/2014/chart" uri="{C3380CC4-5D6E-409C-BE32-E72D297353CC}">
              <c16:uniqueId val="{00000002-2B5A-452D-902B-6AFB318AF7D4}"/>
            </c:ext>
          </c:extLst>
        </c:ser>
        <c:ser>
          <c:idx val="3"/>
          <c:order val="3"/>
          <c:tx>
            <c:strRef>
              <c:f>SourceIrrigation!$A$10</c:f>
              <c:strCache>
                <c:ptCount val="1"/>
                <c:pt idx="0">
                  <c:v>Tubewells</c:v>
                </c:pt>
              </c:strCache>
            </c:strRef>
          </c:tx>
          <c:spPr>
            <a:pattFill prst="ltHorz">
              <a:fgClr>
                <a:schemeClr val="accent1"/>
              </a:fgClr>
              <a:bgClr>
                <a:schemeClr val="bg1"/>
              </a:bgClr>
            </a:pattFill>
            <a:ln>
              <a:solidFill>
                <a:schemeClr val="accent1"/>
              </a:solidFill>
            </a:ln>
            <a:effectLst/>
          </c:spPr>
          <c:invertIfNegative val="0"/>
          <c:dPt>
            <c:idx val="1"/>
            <c:invertIfNegative val="0"/>
            <c:bubble3D val="0"/>
            <c:spPr>
              <a:pattFill prst="ltHorz">
                <a:fgClr>
                  <a:schemeClr val="accent2"/>
                </a:fgClr>
                <a:bgClr>
                  <a:schemeClr val="bg1"/>
                </a:bgClr>
              </a:pattFill>
              <a:ln>
                <a:solidFill>
                  <a:schemeClr val="accent2"/>
                </a:solidFill>
              </a:ln>
              <a:effectLst/>
            </c:spPr>
            <c:extLst>
              <c:ext xmlns:c16="http://schemas.microsoft.com/office/drawing/2014/chart" uri="{C3380CC4-5D6E-409C-BE32-E72D297353CC}">
                <c16:uniqueId val="{0000000B-2B5A-452D-902B-6AFB318AF7D4}"/>
              </c:ext>
            </c:extLst>
          </c:dPt>
          <c:dPt>
            <c:idx val="2"/>
            <c:invertIfNegative val="0"/>
            <c:bubble3D val="0"/>
            <c:spPr>
              <a:pattFill prst="ltHorz">
                <a:fgClr>
                  <a:schemeClr val="accent3"/>
                </a:fgClr>
                <a:bgClr>
                  <a:schemeClr val="bg1"/>
                </a:bgClr>
              </a:pattFill>
              <a:ln>
                <a:solidFill>
                  <a:schemeClr val="accent3"/>
                </a:solidFill>
              </a:ln>
              <a:effectLst/>
            </c:spPr>
            <c:extLst>
              <c:ext xmlns:c16="http://schemas.microsoft.com/office/drawing/2014/chart" uri="{C3380CC4-5D6E-409C-BE32-E72D297353CC}">
                <c16:uniqueId val="{0000000F-2B5A-452D-902B-6AFB318AF7D4}"/>
              </c:ext>
            </c:extLst>
          </c:dPt>
          <c:dPt>
            <c:idx val="3"/>
            <c:invertIfNegative val="0"/>
            <c:bubble3D val="0"/>
            <c:spPr>
              <a:pattFill prst="ltHorz">
                <a:fgClr>
                  <a:schemeClr val="accent4"/>
                </a:fgClr>
                <a:bgClr>
                  <a:schemeClr val="bg1"/>
                </a:bgClr>
              </a:pattFill>
              <a:ln>
                <a:solidFill>
                  <a:schemeClr val="accent4"/>
                </a:solidFill>
              </a:ln>
              <a:effectLst/>
            </c:spPr>
            <c:extLst>
              <c:ext xmlns:c16="http://schemas.microsoft.com/office/drawing/2014/chart" uri="{C3380CC4-5D6E-409C-BE32-E72D297353CC}">
                <c16:uniqueId val="{00000013-2B5A-452D-902B-6AFB318AF7D4}"/>
              </c:ext>
            </c:extLst>
          </c:dPt>
          <c:dPt>
            <c:idx val="4"/>
            <c:invertIfNegative val="0"/>
            <c:bubble3D val="0"/>
            <c:spPr>
              <a:pattFill prst="ltHorz">
                <a:fgClr>
                  <a:schemeClr val="accent5"/>
                </a:fgClr>
                <a:bgClr>
                  <a:schemeClr val="bg1"/>
                </a:bgClr>
              </a:pattFill>
              <a:ln>
                <a:solidFill>
                  <a:schemeClr val="accent5"/>
                </a:solidFill>
              </a:ln>
              <a:effectLst/>
            </c:spPr>
            <c:extLst>
              <c:ext xmlns:c16="http://schemas.microsoft.com/office/drawing/2014/chart" uri="{C3380CC4-5D6E-409C-BE32-E72D297353CC}">
                <c16:uniqueId val="{00000018-2B5A-452D-902B-6AFB318AF7D4}"/>
              </c:ext>
            </c:extLst>
          </c:dPt>
          <c:cat>
            <c:strRef>
              <c:f>SourceIrrigation!$B$6:$F$6</c:f>
              <c:strCache>
                <c:ptCount val="5"/>
                <c:pt idx="0">
                  <c:v>Andhra Pradesh</c:v>
                </c:pt>
                <c:pt idx="1">
                  <c:v>Assam</c:v>
                </c:pt>
                <c:pt idx="2">
                  <c:v>Bihar</c:v>
                </c:pt>
                <c:pt idx="3">
                  <c:v>Kerala</c:v>
                </c:pt>
                <c:pt idx="4">
                  <c:v>Rajasthan</c:v>
                </c:pt>
              </c:strCache>
            </c:strRef>
          </c:cat>
          <c:val>
            <c:numRef>
              <c:f>SourceIrrigation!$B$10:$F$10</c:f>
              <c:numCache>
                <c:formatCode>General</c:formatCode>
                <c:ptCount val="5"/>
                <c:pt idx="0">
                  <c:v>0.31984107487487462</c:v>
                </c:pt>
                <c:pt idx="1">
                  <c:v>0.16850559741991503</c:v>
                </c:pt>
                <c:pt idx="2">
                  <c:v>0.64829039333925609</c:v>
                </c:pt>
                <c:pt idx="3">
                  <c:v>6.4320081785734451E-2</c:v>
                </c:pt>
                <c:pt idx="4">
                  <c:v>0.41916916735105281</c:v>
                </c:pt>
              </c:numCache>
            </c:numRef>
          </c:val>
          <c:extLst>
            <c:ext xmlns:c16="http://schemas.microsoft.com/office/drawing/2014/chart" uri="{C3380CC4-5D6E-409C-BE32-E72D297353CC}">
              <c16:uniqueId val="{00000003-2B5A-452D-902B-6AFB318AF7D4}"/>
            </c:ext>
          </c:extLst>
        </c:ser>
        <c:ser>
          <c:idx val="4"/>
          <c:order val="4"/>
          <c:tx>
            <c:strRef>
              <c:f>SourceIrrigation!$A$11</c:f>
              <c:strCache>
                <c:ptCount val="1"/>
                <c:pt idx="0">
                  <c:v>Other</c:v>
                </c:pt>
              </c:strCache>
            </c:strRef>
          </c:tx>
          <c:spPr>
            <a:pattFill prst="diagBrick">
              <a:fgClr>
                <a:schemeClr val="accent1"/>
              </a:fgClr>
              <a:bgClr>
                <a:schemeClr val="bg1"/>
              </a:bgClr>
            </a:pattFill>
            <a:ln>
              <a:solidFill>
                <a:schemeClr val="accent1"/>
              </a:solidFill>
            </a:ln>
            <a:effectLst/>
          </c:spPr>
          <c:invertIfNegative val="0"/>
          <c:dPt>
            <c:idx val="1"/>
            <c:invertIfNegative val="0"/>
            <c:bubble3D val="0"/>
            <c:spPr>
              <a:pattFill prst="diagBrick">
                <a:fgClr>
                  <a:schemeClr val="accent2"/>
                </a:fgClr>
                <a:bgClr>
                  <a:schemeClr val="bg1"/>
                </a:bgClr>
              </a:pattFill>
              <a:ln>
                <a:solidFill>
                  <a:schemeClr val="accent2"/>
                </a:solidFill>
              </a:ln>
              <a:effectLst/>
            </c:spPr>
            <c:extLst>
              <c:ext xmlns:c16="http://schemas.microsoft.com/office/drawing/2014/chart" uri="{C3380CC4-5D6E-409C-BE32-E72D297353CC}">
                <c16:uniqueId val="{0000000C-2B5A-452D-902B-6AFB318AF7D4}"/>
              </c:ext>
            </c:extLst>
          </c:dPt>
          <c:dPt>
            <c:idx val="2"/>
            <c:invertIfNegative val="0"/>
            <c:bubble3D val="0"/>
            <c:spPr>
              <a:pattFill prst="diagBrick">
                <a:fgClr>
                  <a:schemeClr val="accent3"/>
                </a:fgClr>
                <a:bgClr>
                  <a:schemeClr val="bg1"/>
                </a:bgClr>
              </a:pattFill>
              <a:ln>
                <a:solidFill>
                  <a:schemeClr val="accent3"/>
                </a:solidFill>
              </a:ln>
              <a:effectLst/>
            </c:spPr>
            <c:extLst>
              <c:ext xmlns:c16="http://schemas.microsoft.com/office/drawing/2014/chart" uri="{C3380CC4-5D6E-409C-BE32-E72D297353CC}">
                <c16:uniqueId val="{00000011-2B5A-452D-902B-6AFB318AF7D4}"/>
              </c:ext>
            </c:extLst>
          </c:dPt>
          <c:dPt>
            <c:idx val="3"/>
            <c:invertIfNegative val="0"/>
            <c:bubble3D val="0"/>
            <c:spPr>
              <a:pattFill prst="diagBrick">
                <a:fgClr>
                  <a:schemeClr val="accent4"/>
                </a:fgClr>
                <a:bgClr>
                  <a:schemeClr val="bg1"/>
                </a:bgClr>
              </a:pattFill>
              <a:ln>
                <a:solidFill>
                  <a:schemeClr val="accent4"/>
                </a:solidFill>
              </a:ln>
              <a:effectLst/>
            </c:spPr>
            <c:extLst>
              <c:ext xmlns:c16="http://schemas.microsoft.com/office/drawing/2014/chart" uri="{C3380CC4-5D6E-409C-BE32-E72D297353CC}">
                <c16:uniqueId val="{00000012-2B5A-452D-902B-6AFB318AF7D4}"/>
              </c:ext>
            </c:extLst>
          </c:dPt>
          <c:dPt>
            <c:idx val="4"/>
            <c:invertIfNegative val="0"/>
            <c:bubble3D val="0"/>
            <c:spPr>
              <a:pattFill prst="diagBrick">
                <a:fgClr>
                  <a:schemeClr val="accent5"/>
                </a:fgClr>
                <a:bgClr>
                  <a:schemeClr val="bg1"/>
                </a:bgClr>
              </a:pattFill>
              <a:ln>
                <a:solidFill>
                  <a:schemeClr val="accent5"/>
                </a:solidFill>
              </a:ln>
              <a:effectLst/>
            </c:spPr>
            <c:extLst>
              <c:ext xmlns:c16="http://schemas.microsoft.com/office/drawing/2014/chart" uri="{C3380CC4-5D6E-409C-BE32-E72D297353CC}">
                <c16:uniqueId val="{00000017-2B5A-452D-902B-6AFB318AF7D4}"/>
              </c:ext>
            </c:extLst>
          </c:dPt>
          <c:cat>
            <c:strRef>
              <c:f>SourceIrrigation!$B$6:$F$6</c:f>
              <c:strCache>
                <c:ptCount val="5"/>
                <c:pt idx="0">
                  <c:v>Andhra Pradesh</c:v>
                </c:pt>
                <c:pt idx="1">
                  <c:v>Assam</c:v>
                </c:pt>
                <c:pt idx="2">
                  <c:v>Bihar</c:v>
                </c:pt>
                <c:pt idx="3">
                  <c:v>Kerala</c:v>
                </c:pt>
                <c:pt idx="4">
                  <c:v>Rajasthan</c:v>
                </c:pt>
              </c:strCache>
            </c:strRef>
          </c:cat>
          <c:val>
            <c:numRef>
              <c:f>SourceIrrigation!$B$11:$F$11</c:f>
              <c:numCache>
                <c:formatCode>General</c:formatCode>
                <c:ptCount val="5"/>
                <c:pt idx="0">
                  <c:v>4.2191806672826813E-2</c:v>
                </c:pt>
                <c:pt idx="1">
                  <c:v>0.5852017241913976</c:v>
                </c:pt>
                <c:pt idx="2">
                  <c:v>3.3279805754509548E-2</c:v>
                </c:pt>
                <c:pt idx="3">
                  <c:v>0.28205082484122812</c:v>
                </c:pt>
                <c:pt idx="4">
                  <c:v>1.3916847938175284E-2</c:v>
                </c:pt>
              </c:numCache>
            </c:numRef>
          </c:val>
          <c:extLst>
            <c:ext xmlns:c16="http://schemas.microsoft.com/office/drawing/2014/chart" uri="{C3380CC4-5D6E-409C-BE32-E72D297353CC}">
              <c16:uniqueId val="{00000004-2B5A-452D-902B-6AFB318AF7D4}"/>
            </c:ext>
          </c:extLst>
        </c:ser>
        <c:dLbls>
          <c:showLegendKey val="0"/>
          <c:showVal val="0"/>
          <c:showCatName val="0"/>
          <c:showSerName val="0"/>
          <c:showPercent val="0"/>
          <c:showBubbleSize val="0"/>
        </c:dLbls>
        <c:gapWidth val="150"/>
        <c:overlap val="100"/>
        <c:axId val="1710530128"/>
        <c:axId val="1710538432"/>
      </c:barChart>
      <c:catAx>
        <c:axId val="171053012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2010-11</a:t>
                </a:r>
              </a:p>
            </c:rich>
          </c:tx>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0538432"/>
        <c:crosses val="autoZero"/>
        <c:auto val="1"/>
        <c:lblAlgn val="ctr"/>
        <c:lblOffset val="100"/>
        <c:noMultiLvlLbl val="0"/>
      </c:catAx>
      <c:valAx>
        <c:axId val="1710538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Area irrigated by source/Total net irrigated area</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0530128"/>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SourceIrrigation!$A$13</c:f>
          <c:strCache>
            <c:ptCount val="1"/>
            <c:pt idx="0">
              <c:v>Table 1. Share of irrigated land by source Assam</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4895479615709201E-2"/>
          <c:y val="0.12752985667712799"/>
          <c:w val="0.93898238266961398"/>
          <c:h val="0.77765571892663299"/>
        </c:manualLayout>
      </c:layout>
      <c:lineChart>
        <c:grouping val="standard"/>
        <c:varyColors val="0"/>
        <c:ser>
          <c:idx val="0"/>
          <c:order val="0"/>
          <c:tx>
            <c:strRef>
              <c:f>SourceIrrigation!$A$15</c:f>
              <c:strCache>
                <c:ptCount val="1"/>
                <c:pt idx="0">
                  <c:v>Canals</c:v>
                </c:pt>
              </c:strCache>
            </c:strRef>
          </c:tx>
          <c:spPr>
            <a:ln w="28575" cap="rnd">
              <a:solidFill>
                <a:schemeClr val="accent1"/>
              </a:solidFill>
              <a:round/>
            </a:ln>
            <a:effectLst/>
          </c:spPr>
          <c:marker>
            <c:symbol val="none"/>
          </c:marker>
          <c:cat>
            <c:strRef>
              <c:f>SourceIrrigation!$B$14:$E$14</c:f>
              <c:strCache>
                <c:ptCount val="4"/>
                <c:pt idx="0">
                  <c:v>1995-96</c:v>
                </c:pt>
                <c:pt idx="1">
                  <c:v>2000-01</c:v>
                </c:pt>
                <c:pt idx="2">
                  <c:v>2005-06</c:v>
                </c:pt>
                <c:pt idx="3">
                  <c:v>2010-11</c:v>
                </c:pt>
              </c:strCache>
            </c:strRef>
          </c:cat>
          <c:val>
            <c:numRef>
              <c:f>SourceIrrigation!$B$15:$E$15</c:f>
              <c:numCache>
                <c:formatCode>General</c:formatCode>
                <c:ptCount val="4"/>
                <c:pt idx="0">
                  <c:v>8.58357391284581E-2</c:v>
                </c:pt>
                <c:pt idx="1">
                  <c:v>0.23760224584603984</c:v>
                </c:pt>
                <c:pt idx="2">
                  <c:v>0.15868004557246984</c:v>
                </c:pt>
                <c:pt idx="3">
                  <c:v>0.20528421248488232</c:v>
                </c:pt>
              </c:numCache>
            </c:numRef>
          </c:val>
          <c:smooth val="0"/>
          <c:extLst>
            <c:ext xmlns:c16="http://schemas.microsoft.com/office/drawing/2014/chart" uri="{C3380CC4-5D6E-409C-BE32-E72D297353CC}">
              <c16:uniqueId val="{00000000-EBDF-4B07-AF76-F3553577D2A0}"/>
            </c:ext>
          </c:extLst>
        </c:ser>
        <c:ser>
          <c:idx val="1"/>
          <c:order val="1"/>
          <c:tx>
            <c:strRef>
              <c:f>SourceIrrigation!$A$16</c:f>
              <c:strCache>
                <c:ptCount val="1"/>
                <c:pt idx="0">
                  <c:v>Tanks</c:v>
                </c:pt>
              </c:strCache>
            </c:strRef>
          </c:tx>
          <c:spPr>
            <a:ln w="28575" cap="rnd">
              <a:solidFill>
                <a:schemeClr val="accent2"/>
              </a:solidFill>
              <a:round/>
            </a:ln>
            <a:effectLst/>
          </c:spPr>
          <c:marker>
            <c:symbol val="none"/>
          </c:marker>
          <c:cat>
            <c:strRef>
              <c:f>SourceIrrigation!$B$14:$E$14</c:f>
              <c:strCache>
                <c:ptCount val="4"/>
                <c:pt idx="0">
                  <c:v>1995-96</c:v>
                </c:pt>
                <c:pt idx="1">
                  <c:v>2000-01</c:v>
                </c:pt>
                <c:pt idx="2">
                  <c:v>2005-06</c:v>
                </c:pt>
                <c:pt idx="3">
                  <c:v>2010-11</c:v>
                </c:pt>
              </c:strCache>
            </c:strRef>
          </c:cat>
          <c:val>
            <c:numRef>
              <c:f>SourceIrrigation!$B$16:$E$16</c:f>
              <c:numCache>
                <c:formatCode>General</c:formatCode>
                <c:ptCount val="4"/>
                <c:pt idx="0">
                  <c:v>9.3200881998590623E-4</c:v>
                </c:pt>
                <c:pt idx="1">
                  <c:v>2.4325248667597686E-2</c:v>
                </c:pt>
                <c:pt idx="2">
                  <c:v>2.1564563286708489E-2</c:v>
                </c:pt>
                <c:pt idx="3">
                  <c:v>2.9621360126523399E-2</c:v>
                </c:pt>
              </c:numCache>
            </c:numRef>
          </c:val>
          <c:smooth val="0"/>
          <c:extLst>
            <c:ext xmlns:c16="http://schemas.microsoft.com/office/drawing/2014/chart" uri="{C3380CC4-5D6E-409C-BE32-E72D297353CC}">
              <c16:uniqueId val="{00000001-EBDF-4B07-AF76-F3553577D2A0}"/>
            </c:ext>
          </c:extLst>
        </c:ser>
        <c:ser>
          <c:idx val="2"/>
          <c:order val="2"/>
          <c:tx>
            <c:strRef>
              <c:f>SourceIrrigation!$A$17</c:f>
              <c:strCache>
                <c:ptCount val="1"/>
                <c:pt idx="0">
                  <c:v>Wells</c:v>
                </c:pt>
              </c:strCache>
            </c:strRef>
          </c:tx>
          <c:spPr>
            <a:ln w="28575" cap="rnd">
              <a:solidFill>
                <a:schemeClr val="accent3"/>
              </a:solidFill>
              <a:round/>
            </a:ln>
            <a:effectLst/>
          </c:spPr>
          <c:marker>
            <c:symbol val="none"/>
          </c:marker>
          <c:cat>
            <c:strRef>
              <c:f>SourceIrrigation!$B$14:$E$14</c:f>
              <c:strCache>
                <c:ptCount val="4"/>
                <c:pt idx="0">
                  <c:v>1995-96</c:v>
                </c:pt>
                <c:pt idx="1">
                  <c:v>2000-01</c:v>
                </c:pt>
                <c:pt idx="2">
                  <c:v>2005-06</c:v>
                </c:pt>
                <c:pt idx="3">
                  <c:v>2010-11</c:v>
                </c:pt>
              </c:strCache>
            </c:strRef>
          </c:cat>
          <c:val>
            <c:numRef>
              <c:f>SourceIrrigation!$B$17:$E$17</c:f>
              <c:numCache>
                <c:formatCode>General</c:formatCode>
                <c:ptCount val="4"/>
                <c:pt idx="0">
                  <c:v>2.2731922438680639E-5</c:v>
                </c:pt>
                <c:pt idx="1">
                  <c:v>1.5269188018354377E-2</c:v>
                </c:pt>
                <c:pt idx="2">
                  <c:v>2.2717601680141658E-3</c:v>
                </c:pt>
                <c:pt idx="3">
                  <c:v>1.1387105777281607E-2</c:v>
                </c:pt>
              </c:numCache>
            </c:numRef>
          </c:val>
          <c:smooth val="0"/>
          <c:extLst>
            <c:ext xmlns:c16="http://schemas.microsoft.com/office/drawing/2014/chart" uri="{C3380CC4-5D6E-409C-BE32-E72D297353CC}">
              <c16:uniqueId val="{00000002-EBDF-4B07-AF76-F3553577D2A0}"/>
            </c:ext>
          </c:extLst>
        </c:ser>
        <c:ser>
          <c:idx val="3"/>
          <c:order val="3"/>
          <c:tx>
            <c:strRef>
              <c:f>SourceIrrigation!$A$18</c:f>
              <c:strCache>
                <c:ptCount val="1"/>
                <c:pt idx="0">
                  <c:v>Tubewells</c:v>
                </c:pt>
              </c:strCache>
            </c:strRef>
          </c:tx>
          <c:spPr>
            <a:ln w="28575" cap="rnd">
              <a:solidFill>
                <a:schemeClr val="accent4"/>
              </a:solidFill>
              <a:round/>
            </a:ln>
            <a:effectLst/>
          </c:spPr>
          <c:marker>
            <c:symbol val="none"/>
          </c:marker>
          <c:cat>
            <c:strRef>
              <c:f>SourceIrrigation!$B$14:$E$14</c:f>
              <c:strCache>
                <c:ptCount val="4"/>
                <c:pt idx="0">
                  <c:v>1995-96</c:v>
                </c:pt>
                <c:pt idx="1">
                  <c:v>2000-01</c:v>
                </c:pt>
                <c:pt idx="2">
                  <c:v>2005-06</c:v>
                </c:pt>
                <c:pt idx="3">
                  <c:v>2010-11</c:v>
                </c:pt>
              </c:strCache>
            </c:strRef>
          </c:cat>
          <c:val>
            <c:numRef>
              <c:f>SourceIrrigation!$B$18:$E$18</c:f>
              <c:numCache>
                <c:formatCode>General</c:formatCode>
                <c:ptCount val="4"/>
                <c:pt idx="0">
                  <c:v>0</c:v>
                </c:pt>
                <c:pt idx="1">
                  <c:v>6.4411320432068861E-2</c:v>
                </c:pt>
                <c:pt idx="2">
                  <c:v>0.11459005367119189</c:v>
                </c:pt>
                <c:pt idx="3">
                  <c:v>0.16850559741991503</c:v>
                </c:pt>
              </c:numCache>
            </c:numRef>
          </c:val>
          <c:smooth val="0"/>
          <c:extLst>
            <c:ext xmlns:c16="http://schemas.microsoft.com/office/drawing/2014/chart" uri="{C3380CC4-5D6E-409C-BE32-E72D297353CC}">
              <c16:uniqueId val="{00000003-EBDF-4B07-AF76-F3553577D2A0}"/>
            </c:ext>
          </c:extLst>
        </c:ser>
        <c:ser>
          <c:idx val="4"/>
          <c:order val="4"/>
          <c:tx>
            <c:strRef>
              <c:f>SourceIrrigation!$A$19</c:f>
              <c:strCache>
                <c:ptCount val="1"/>
                <c:pt idx="0">
                  <c:v>Other</c:v>
                </c:pt>
              </c:strCache>
            </c:strRef>
          </c:tx>
          <c:spPr>
            <a:ln w="28575" cap="rnd">
              <a:solidFill>
                <a:schemeClr val="accent5"/>
              </a:solidFill>
              <a:round/>
            </a:ln>
            <a:effectLst/>
          </c:spPr>
          <c:marker>
            <c:symbol val="none"/>
          </c:marker>
          <c:cat>
            <c:strRef>
              <c:f>SourceIrrigation!$B$14:$E$14</c:f>
              <c:strCache>
                <c:ptCount val="4"/>
                <c:pt idx="0">
                  <c:v>1995-96</c:v>
                </c:pt>
                <c:pt idx="1">
                  <c:v>2000-01</c:v>
                </c:pt>
                <c:pt idx="2">
                  <c:v>2005-06</c:v>
                </c:pt>
                <c:pt idx="3">
                  <c:v>2010-11</c:v>
                </c:pt>
              </c:strCache>
            </c:strRef>
          </c:cat>
          <c:val>
            <c:numRef>
              <c:f>SourceIrrigation!$B$19:$E$19</c:f>
              <c:numCache>
                <c:formatCode>General</c:formatCode>
                <c:ptCount val="4"/>
                <c:pt idx="0">
                  <c:v>0.91320952012911727</c:v>
                </c:pt>
                <c:pt idx="1">
                  <c:v>0.65838487188987371</c:v>
                </c:pt>
                <c:pt idx="2">
                  <c:v>0.70290044062538604</c:v>
                </c:pt>
                <c:pt idx="3">
                  <c:v>0.5852017241913976</c:v>
                </c:pt>
              </c:numCache>
            </c:numRef>
          </c:val>
          <c:smooth val="0"/>
          <c:extLst>
            <c:ext xmlns:c16="http://schemas.microsoft.com/office/drawing/2014/chart" uri="{C3380CC4-5D6E-409C-BE32-E72D297353CC}">
              <c16:uniqueId val="{00000004-EBDF-4B07-AF76-F3553577D2A0}"/>
            </c:ext>
          </c:extLst>
        </c:ser>
        <c:dLbls>
          <c:showLegendKey val="0"/>
          <c:showVal val="0"/>
          <c:showCatName val="0"/>
          <c:showSerName val="0"/>
          <c:showPercent val="0"/>
          <c:showBubbleSize val="0"/>
        </c:dLbls>
        <c:smooth val="0"/>
        <c:axId val="1710627712"/>
        <c:axId val="1710632432"/>
      </c:lineChart>
      <c:catAx>
        <c:axId val="1710627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0632432"/>
        <c:crosses val="autoZero"/>
        <c:auto val="1"/>
        <c:lblAlgn val="ctr"/>
        <c:lblOffset val="100"/>
        <c:noMultiLvlLbl val="0"/>
      </c:catAx>
      <c:valAx>
        <c:axId val="17106324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0627712"/>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SourceIrrigation!$A$21</c:f>
          <c:strCache>
            <c:ptCount val="1"/>
            <c:pt idx="0">
              <c:v>Table 2. Share of irrigated land by source Bihar (2010-11)</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8457357234258201E-2"/>
          <c:y val="7.4960844093449705E-2"/>
          <c:w val="0.94542050505106501"/>
          <c:h val="0.83369107557241195"/>
        </c:manualLayout>
      </c:layout>
      <c:barChart>
        <c:barDir val="col"/>
        <c:grouping val="clustered"/>
        <c:varyColors val="0"/>
        <c:ser>
          <c:idx val="0"/>
          <c:order val="0"/>
          <c:tx>
            <c:strRef>
              <c:f>SourceIrrigation!$B$22</c:f>
              <c:strCache>
                <c:ptCount val="1"/>
                <c:pt idx="0">
                  <c:v>2010-11</c:v>
                </c:pt>
              </c:strCache>
            </c:strRef>
          </c:tx>
          <c:spPr>
            <a:solidFill>
              <a:schemeClr val="accent1"/>
            </a:solidFill>
            <a:ln>
              <a:noFill/>
            </a:ln>
            <a:effectLst/>
          </c:spPr>
          <c:invertIfNegative val="0"/>
          <c:cat>
            <c:strRef>
              <c:f>SourceIrrigation!$A$23:$A$27</c:f>
              <c:strCache>
                <c:ptCount val="5"/>
                <c:pt idx="0">
                  <c:v>Canals</c:v>
                </c:pt>
                <c:pt idx="1">
                  <c:v>Tanks</c:v>
                </c:pt>
                <c:pt idx="2">
                  <c:v>Wells</c:v>
                </c:pt>
                <c:pt idx="3">
                  <c:v>Tubewells</c:v>
                </c:pt>
                <c:pt idx="4">
                  <c:v>Other</c:v>
                </c:pt>
              </c:strCache>
            </c:strRef>
          </c:cat>
          <c:val>
            <c:numRef>
              <c:f>SourceIrrigation!$B$23:$B$27</c:f>
              <c:numCache>
                <c:formatCode>General</c:formatCode>
                <c:ptCount val="5"/>
                <c:pt idx="0">
                  <c:v>0.28451939179042873</c:v>
                </c:pt>
                <c:pt idx="1">
                  <c:v>2.1245272931686491E-2</c:v>
                </c:pt>
                <c:pt idx="2">
                  <c:v>1.2665136184119147E-2</c:v>
                </c:pt>
                <c:pt idx="3">
                  <c:v>0.64829039333925609</c:v>
                </c:pt>
                <c:pt idx="4">
                  <c:v>3.3279805754509548E-2</c:v>
                </c:pt>
              </c:numCache>
            </c:numRef>
          </c:val>
          <c:extLst>
            <c:ext xmlns:c16="http://schemas.microsoft.com/office/drawing/2014/chart" uri="{C3380CC4-5D6E-409C-BE32-E72D297353CC}">
              <c16:uniqueId val="{00000000-05AC-4D3A-AA25-116EC98E5352}"/>
            </c:ext>
          </c:extLst>
        </c:ser>
        <c:dLbls>
          <c:showLegendKey val="0"/>
          <c:showVal val="0"/>
          <c:showCatName val="0"/>
          <c:showSerName val="0"/>
          <c:showPercent val="0"/>
          <c:showBubbleSize val="0"/>
        </c:dLbls>
        <c:gapWidth val="219"/>
        <c:overlap val="-27"/>
        <c:axId val="1710686608"/>
        <c:axId val="1710691328"/>
      </c:barChart>
      <c:catAx>
        <c:axId val="1710686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0691328"/>
        <c:crosses val="autoZero"/>
        <c:auto val="1"/>
        <c:lblAlgn val="ctr"/>
        <c:lblOffset val="100"/>
        <c:noMultiLvlLbl val="0"/>
      </c:catAx>
      <c:valAx>
        <c:axId val="1710691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0686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SourceIrrigation!$A$29</c:f>
          <c:strCache>
            <c:ptCount val="1"/>
            <c:pt idx="0">
              <c:v>Table 3. Share of irrigated land by source Kerala</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066529841996099E-2"/>
          <c:y val="0.12752985667712799"/>
          <c:w val="0.93081133244332703"/>
          <c:h val="0.76957150818590003"/>
        </c:manualLayout>
      </c:layout>
      <c:lineChart>
        <c:grouping val="standard"/>
        <c:varyColors val="0"/>
        <c:ser>
          <c:idx val="0"/>
          <c:order val="0"/>
          <c:tx>
            <c:strRef>
              <c:f>SourceIrrigation!$A$31</c:f>
              <c:strCache>
                <c:ptCount val="1"/>
                <c:pt idx="0">
                  <c:v>Canals</c:v>
                </c:pt>
              </c:strCache>
            </c:strRef>
          </c:tx>
          <c:spPr>
            <a:ln w="28575" cap="rnd">
              <a:solidFill>
                <a:schemeClr val="accent1"/>
              </a:solidFill>
              <a:round/>
            </a:ln>
            <a:effectLst/>
          </c:spPr>
          <c:marker>
            <c:symbol val="none"/>
          </c:marker>
          <c:cat>
            <c:strRef>
              <c:f>SourceIrrigation!$B$30:$E$30</c:f>
              <c:strCache>
                <c:ptCount val="4"/>
                <c:pt idx="0">
                  <c:v>1995-96</c:v>
                </c:pt>
                <c:pt idx="1">
                  <c:v>2000-01</c:v>
                </c:pt>
                <c:pt idx="2">
                  <c:v>2005-06</c:v>
                </c:pt>
                <c:pt idx="3">
                  <c:v>2010-11</c:v>
                </c:pt>
              </c:strCache>
            </c:strRef>
          </c:cat>
          <c:val>
            <c:numRef>
              <c:f>SourceIrrigation!$B$31:$E$31</c:f>
              <c:numCache>
                <c:formatCode>General</c:formatCode>
                <c:ptCount val="4"/>
                <c:pt idx="0">
                  <c:v>0.18479830048943088</c:v>
                </c:pt>
                <c:pt idx="1">
                  <c:v>0.18080973515634607</c:v>
                </c:pt>
                <c:pt idx="2">
                  <c:v>0.15807334552999838</c:v>
                </c:pt>
                <c:pt idx="3">
                  <c:v>0.1535325077491389</c:v>
                </c:pt>
              </c:numCache>
            </c:numRef>
          </c:val>
          <c:smooth val="0"/>
          <c:extLst>
            <c:ext xmlns:c16="http://schemas.microsoft.com/office/drawing/2014/chart" uri="{C3380CC4-5D6E-409C-BE32-E72D297353CC}">
              <c16:uniqueId val="{00000000-999B-431C-AA1E-906A5CDCB1BE}"/>
            </c:ext>
          </c:extLst>
        </c:ser>
        <c:ser>
          <c:idx val="1"/>
          <c:order val="1"/>
          <c:tx>
            <c:strRef>
              <c:f>SourceIrrigation!$A$32</c:f>
              <c:strCache>
                <c:ptCount val="1"/>
                <c:pt idx="0">
                  <c:v>Tanks</c:v>
                </c:pt>
              </c:strCache>
            </c:strRef>
          </c:tx>
          <c:spPr>
            <a:ln w="28575" cap="rnd">
              <a:solidFill>
                <a:schemeClr val="accent2"/>
              </a:solidFill>
              <a:round/>
            </a:ln>
            <a:effectLst/>
          </c:spPr>
          <c:marker>
            <c:symbol val="none"/>
          </c:marker>
          <c:cat>
            <c:strRef>
              <c:f>SourceIrrigation!$B$30:$E$30</c:f>
              <c:strCache>
                <c:ptCount val="4"/>
                <c:pt idx="0">
                  <c:v>1995-96</c:v>
                </c:pt>
                <c:pt idx="1">
                  <c:v>2000-01</c:v>
                </c:pt>
                <c:pt idx="2">
                  <c:v>2005-06</c:v>
                </c:pt>
                <c:pt idx="3">
                  <c:v>2010-11</c:v>
                </c:pt>
              </c:strCache>
            </c:strRef>
          </c:cat>
          <c:val>
            <c:numRef>
              <c:f>SourceIrrigation!$B$32:$E$32</c:f>
              <c:numCache>
                <c:formatCode>General</c:formatCode>
                <c:ptCount val="4"/>
                <c:pt idx="0">
                  <c:v>8.7947911409490501E-2</c:v>
                </c:pt>
                <c:pt idx="1">
                  <c:v>0.12196335341926684</c:v>
                </c:pt>
                <c:pt idx="2">
                  <c:v>0.10125610427863195</c:v>
                </c:pt>
                <c:pt idx="3">
                  <c:v>0.12487778203745145</c:v>
                </c:pt>
              </c:numCache>
            </c:numRef>
          </c:val>
          <c:smooth val="0"/>
          <c:extLst>
            <c:ext xmlns:c16="http://schemas.microsoft.com/office/drawing/2014/chart" uri="{C3380CC4-5D6E-409C-BE32-E72D297353CC}">
              <c16:uniqueId val="{00000001-999B-431C-AA1E-906A5CDCB1BE}"/>
            </c:ext>
          </c:extLst>
        </c:ser>
        <c:ser>
          <c:idx val="2"/>
          <c:order val="2"/>
          <c:tx>
            <c:strRef>
              <c:f>SourceIrrigation!$A$33</c:f>
              <c:strCache>
                <c:ptCount val="1"/>
                <c:pt idx="0">
                  <c:v>Wells</c:v>
                </c:pt>
              </c:strCache>
            </c:strRef>
          </c:tx>
          <c:spPr>
            <a:ln w="28575" cap="rnd">
              <a:solidFill>
                <a:schemeClr val="accent3"/>
              </a:solidFill>
              <a:round/>
            </a:ln>
            <a:effectLst/>
          </c:spPr>
          <c:marker>
            <c:symbol val="none"/>
          </c:marker>
          <c:cat>
            <c:strRef>
              <c:f>SourceIrrigation!$B$30:$E$30</c:f>
              <c:strCache>
                <c:ptCount val="4"/>
                <c:pt idx="0">
                  <c:v>1995-96</c:v>
                </c:pt>
                <c:pt idx="1">
                  <c:v>2000-01</c:v>
                </c:pt>
                <c:pt idx="2">
                  <c:v>2005-06</c:v>
                </c:pt>
                <c:pt idx="3">
                  <c:v>2010-11</c:v>
                </c:pt>
              </c:strCache>
            </c:strRef>
          </c:cat>
          <c:val>
            <c:numRef>
              <c:f>SourceIrrigation!$B$33:$E$33</c:f>
              <c:numCache>
                <c:formatCode>General</c:formatCode>
                <c:ptCount val="4"/>
                <c:pt idx="0">
                  <c:v>0.42291170291428504</c:v>
                </c:pt>
                <c:pt idx="1">
                  <c:v>0.41886438082035571</c:v>
                </c:pt>
                <c:pt idx="2">
                  <c:v>0.33113660169706793</c:v>
                </c:pt>
                <c:pt idx="3">
                  <c:v>0.3752188035864471</c:v>
                </c:pt>
              </c:numCache>
            </c:numRef>
          </c:val>
          <c:smooth val="0"/>
          <c:extLst>
            <c:ext xmlns:c16="http://schemas.microsoft.com/office/drawing/2014/chart" uri="{C3380CC4-5D6E-409C-BE32-E72D297353CC}">
              <c16:uniqueId val="{00000002-999B-431C-AA1E-906A5CDCB1BE}"/>
            </c:ext>
          </c:extLst>
        </c:ser>
        <c:ser>
          <c:idx val="3"/>
          <c:order val="3"/>
          <c:tx>
            <c:strRef>
              <c:f>SourceIrrigation!$A$34</c:f>
              <c:strCache>
                <c:ptCount val="1"/>
                <c:pt idx="0">
                  <c:v>Tubewells</c:v>
                </c:pt>
              </c:strCache>
            </c:strRef>
          </c:tx>
          <c:spPr>
            <a:ln w="28575" cap="rnd">
              <a:solidFill>
                <a:schemeClr val="accent4"/>
              </a:solidFill>
              <a:round/>
            </a:ln>
            <a:effectLst/>
          </c:spPr>
          <c:marker>
            <c:symbol val="none"/>
          </c:marker>
          <c:cat>
            <c:strRef>
              <c:f>SourceIrrigation!$B$30:$E$30</c:f>
              <c:strCache>
                <c:ptCount val="4"/>
                <c:pt idx="0">
                  <c:v>1995-96</c:v>
                </c:pt>
                <c:pt idx="1">
                  <c:v>2000-01</c:v>
                </c:pt>
                <c:pt idx="2">
                  <c:v>2005-06</c:v>
                </c:pt>
                <c:pt idx="3">
                  <c:v>2010-11</c:v>
                </c:pt>
              </c:strCache>
            </c:strRef>
          </c:cat>
          <c:val>
            <c:numRef>
              <c:f>SourceIrrigation!$B$34:$E$34</c:f>
              <c:numCache>
                <c:formatCode>General</c:formatCode>
                <c:ptCount val="4"/>
                <c:pt idx="0">
                  <c:v>5.385793593971902E-2</c:v>
                </c:pt>
                <c:pt idx="1">
                  <c:v>5.2697626580509561E-2</c:v>
                </c:pt>
                <c:pt idx="2">
                  <c:v>6.2619695235594477E-2</c:v>
                </c:pt>
                <c:pt idx="3">
                  <c:v>6.4320081785734451E-2</c:v>
                </c:pt>
              </c:numCache>
            </c:numRef>
          </c:val>
          <c:smooth val="0"/>
          <c:extLst>
            <c:ext xmlns:c16="http://schemas.microsoft.com/office/drawing/2014/chart" uri="{C3380CC4-5D6E-409C-BE32-E72D297353CC}">
              <c16:uniqueId val="{00000003-999B-431C-AA1E-906A5CDCB1BE}"/>
            </c:ext>
          </c:extLst>
        </c:ser>
        <c:ser>
          <c:idx val="4"/>
          <c:order val="4"/>
          <c:tx>
            <c:strRef>
              <c:f>SourceIrrigation!$A$35</c:f>
              <c:strCache>
                <c:ptCount val="1"/>
                <c:pt idx="0">
                  <c:v>Other</c:v>
                </c:pt>
              </c:strCache>
            </c:strRef>
          </c:tx>
          <c:spPr>
            <a:ln w="28575" cap="rnd">
              <a:solidFill>
                <a:schemeClr val="accent5"/>
              </a:solidFill>
              <a:round/>
            </a:ln>
            <a:effectLst/>
          </c:spPr>
          <c:marker>
            <c:symbol val="none"/>
          </c:marker>
          <c:cat>
            <c:strRef>
              <c:f>SourceIrrigation!$B$30:$E$30</c:f>
              <c:strCache>
                <c:ptCount val="4"/>
                <c:pt idx="0">
                  <c:v>1995-96</c:v>
                </c:pt>
                <c:pt idx="1">
                  <c:v>2000-01</c:v>
                </c:pt>
                <c:pt idx="2">
                  <c:v>2005-06</c:v>
                </c:pt>
                <c:pt idx="3">
                  <c:v>2010-11</c:v>
                </c:pt>
              </c:strCache>
            </c:strRef>
          </c:cat>
          <c:val>
            <c:numRef>
              <c:f>SourceIrrigation!$B$35:$E$35</c:f>
              <c:numCache>
                <c:formatCode>General</c:formatCode>
                <c:ptCount val="4"/>
                <c:pt idx="0">
                  <c:v>0.25048414924707457</c:v>
                </c:pt>
                <c:pt idx="1">
                  <c:v>0.22579905868148331</c:v>
                </c:pt>
                <c:pt idx="2">
                  <c:v>0.34691425325870723</c:v>
                </c:pt>
                <c:pt idx="3">
                  <c:v>0.28205082484122812</c:v>
                </c:pt>
              </c:numCache>
            </c:numRef>
          </c:val>
          <c:smooth val="0"/>
          <c:extLst>
            <c:ext xmlns:c16="http://schemas.microsoft.com/office/drawing/2014/chart" uri="{C3380CC4-5D6E-409C-BE32-E72D297353CC}">
              <c16:uniqueId val="{00000004-999B-431C-AA1E-906A5CDCB1BE}"/>
            </c:ext>
          </c:extLst>
        </c:ser>
        <c:dLbls>
          <c:showLegendKey val="0"/>
          <c:showVal val="0"/>
          <c:showCatName val="0"/>
          <c:showSerName val="0"/>
          <c:showPercent val="0"/>
          <c:showBubbleSize val="0"/>
        </c:dLbls>
        <c:smooth val="0"/>
        <c:axId val="1710796976"/>
        <c:axId val="1710801696"/>
      </c:lineChart>
      <c:catAx>
        <c:axId val="1710796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0801696"/>
        <c:crosses val="autoZero"/>
        <c:auto val="1"/>
        <c:lblAlgn val="ctr"/>
        <c:lblOffset val="100"/>
        <c:noMultiLvlLbl val="0"/>
      </c:catAx>
      <c:valAx>
        <c:axId val="1710801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0796976"/>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SourceIrrigation!$A$37</c:f>
          <c:strCache>
            <c:ptCount val="1"/>
            <c:pt idx="0">
              <c:v>Table 4. Share of irrigated land by source Rajasthan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4895479615709201E-2"/>
          <c:y val="0.12752985667712799"/>
          <c:w val="0.93898238266961398"/>
          <c:h val="0.76148729744516697"/>
        </c:manualLayout>
      </c:layout>
      <c:lineChart>
        <c:grouping val="standard"/>
        <c:varyColors val="0"/>
        <c:ser>
          <c:idx val="0"/>
          <c:order val="0"/>
          <c:tx>
            <c:strRef>
              <c:f>SourceIrrigation!$A$39</c:f>
              <c:strCache>
                <c:ptCount val="1"/>
                <c:pt idx="0">
                  <c:v>Canals</c:v>
                </c:pt>
              </c:strCache>
            </c:strRef>
          </c:tx>
          <c:spPr>
            <a:ln w="28575" cap="rnd">
              <a:solidFill>
                <a:schemeClr val="accent1"/>
              </a:solidFill>
              <a:round/>
            </a:ln>
            <a:effectLst/>
          </c:spPr>
          <c:marker>
            <c:symbol val="none"/>
          </c:marker>
          <c:cat>
            <c:strRef>
              <c:f>SourceIrrigation!$B$38:$E$38</c:f>
              <c:strCache>
                <c:ptCount val="4"/>
                <c:pt idx="0">
                  <c:v>1995-96</c:v>
                </c:pt>
                <c:pt idx="1">
                  <c:v>2000-01</c:v>
                </c:pt>
                <c:pt idx="2">
                  <c:v>2005-06</c:v>
                </c:pt>
                <c:pt idx="3">
                  <c:v>2010-11</c:v>
                </c:pt>
              </c:strCache>
            </c:strRef>
          </c:cat>
          <c:val>
            <c:numRef>
              <c:f>SourceIrrigation!$B$39:$E$39</c:f>
              <c:numCache>
                <c:formatCode>General</c:formatCode>
                <c:ptCount val="4"/>
                <c:pt idx="0">
                  <c:v>0.3056369542757687</c:v>
                </c:pt>
                <c:pt idx="1">
                  <c:v>0.27038265258867283</c:v>
                </c:pt>
                <c:pt idx="2">
                  <c:v>0.2863765759886468</c:v>
                </c:pt>
                <c:pt idx="3">
                  <c:v>0.24106711155348065</c:v>
                </c:pt>
              </c:numCache>
            </c:numRef>
          </c:val>
          <c:smooth val="0"/>
          <c:extLst>
            <c:ext xmlns:c16="http://schemas.microsoft.com/office/drawing/2014/chart" uri="{C3380CC4-5D6E-409C-BE32-E72D297353CC}">
              <c16:uniqueId val="{00000000-E558-461C-A04F-B74EA6440B7A}"/>
            </c:ext>
          </c:extLst>
        </c:ser>
        <c:ser>
          <c:idx val="1"/>
          <c:order val="1"/>
          <c:tx>
            <c:strRef>
              <c:f>SourceIrrigation!$A$40</c:f>
              <c:strCache>
                <c:ptCount val="1"/>
                <c:pt idx="0">
                  <c:v>Tanks</c:v>
                </c:pt>
              </c:strCache>
            </c:strRef>
          </c:tx>
          <c:spPr>
            <a:ln w="28575" cap="rnd">
              <a:solidFill>
                <a:schemeClr val="accent2"/>
              </a:solidFill>
              <a:round/>
            </a:ln>
            <a:effectLst/>
          </c:spPr>
          <c:marker>
            <c:symbol val="none"/>
          </c:marker>
          <c:cat>
            <c:strRef>
              <c:f>SourceIrrigation!$B$38:$E$38</c:f>
              <c:strCache>
                <c:ptCount val="4"/>
                <c:pt idx="0">
                  <c:v>1995-96</c:v>
                </c:pt>
                <c:pt idx="1">
                  <c:v>2000-01</c:v>
                </c:pt>
                <c:pt idx="2">
                  <c:v>2005-06</c:v>
                </c:pt>
                <c:pt idx="3">
                  <c:v>2010-11</c:v>
                </c:pt>
              </c:strCache>
            </c:strRef>
          </c:cat>
          <c:val>
            <c:numRef>
              <c:f>SourceIrrigation!$B$40:$E$40</c:f>
              <c:numCache>
                <c:formatCode>General</c:formatCode>
                <c:ptCount val="4"/>
                <c:pt idx="0">
                  <c:v>2.0914594472872697E-2</c:v>
                </c:pt>
                <c:pt idx="1">
                  <c:v>6.0922133959777367E-3</c:v>
                </c:pt>
                <c:pt idx="2">
                  <c:v>8.8007401336021428E-3</c:v>
                </c:pt>
                <c:pt idx="3">
                  <c:v>7.4577947885435909E-3</c:v>
                </c:pt>
              </c:numCache>
            </c:numRef>
          </c:val>
          <c:smooth val="0"/>
          <c:extLst>
            <c:ext xmlns:c16="http://schemas.microsoft.com/office/drawing/2014/chart" uri="{C3380CC4-5D6E-409C-BE32-E72D297353CC}">
              <c16:uniqueId val="{00000001-E558-461C-A04F-B74EA6440B7A}"/>
            </c:ext>
          </c:extLst>
        </c:ser>
        <c:ser>
          <c:idx val="2"/>
          <c:order val="2"/>
          <c:tx>
            <c:strRef>
              <c:f>SourceIrrigation!$A$41</c:f>
              <c:strCache>
                <c:ptCount val="1"/>
                <c:pt idx="0">
                  <c:v>Wells</c:v>
                </c:pt>
              </c:strCache>
            </c:strRef>
          </c:tx>
          <c:spPr>
            <a:ln w="28575" cap="rnd">
              <a:solidFill>
                <a:schemeClr val="accent3"/>
              </a:solidFill>
              <a:round/>
            </a:ln>
            <a:effectLst/>
          </c:spPr>
          <c:marker>
            <c:symbol val="none"/>
          </c:marker>
          <c:cat>
            <c:strRef>
              <c:f>SourceIrrigation!$B$38:$E$38</c:f>
              <c:strCache>
                <c:ptCount val="4"/>
                <c:pt idx="0">
                  <c:v>1995-96</c:v>
                </c:pt>
                <c:pt idx="1">
                  <c:v>2000-01</c:v>
                </c:pt>
                <c:pt idx="2">
                  <c:v>2005-06</c:v>
                </c:pt>
                <c:pt idx="3">
                  <c:v>2010-11</c:v>
                </c:pt>
              </c:strCache>
            </c:strRef>
          </c:cat>
          <c:val>
            <c:numRef>
              <c:f>SourceIrrigation!$B$41:$E$41</c:f>
              <c:numCache>
                <c:formatCode>General</c:formatCode>
                <c:ptCount val="4"/>
                <c:pt idx="0">
                  <c:v>0.53225949138282924</c:v>
                </c:pt>
                <c:pt idx="1">
                  <c:v>0.48171389861621544</c:v>
                </c:pt>
                <c:pt idx="2">
                  <c:v>0.39848347712590948</c:v>
                </c:pt>
                <c:pt idx="3">
                  <c:v>0.31838907836874769</c:v>
                </c:pt>
              </c:numCache>
            </c:numRef>
          </c:val>
          <c:smooth val="0"/>
          <c:extLst>
            <c:ext xmlns:c16="http://schemas.microsoft.com/office/drawing/2014/chart" uri="{C3380CC4-5D6E-409C-BE32-E72D297353CC}">
              <c16:uniqueId val="{00000002-E558-461C-A04F-B74EA6440B7A}"/>
            </c:ext>
          </c:extLst>
        </c:ser>
        <c:ser>
          <c:idx val="3"/>
          <c:order val="3"/>
          <c:tx>
            <c:strRef>
              <c:f>SourceIrrigation!$A$42</c:f>
              <c:strCache>
                <c:ptCount val="1"/>
                <c:pt idx="0">
                  <c:v>Tubewells</c:v>
                </c:pt>
              </c:strCache>
            </c:strRef>
          </c:tx>
          <c:spPr>
            <a:ln w="28575" cap="rnd">
              <a:solidFill>
                <a:schemeClr val="accent4"/>
              </a:solidFill>
              <a:round/>
            </a:ln>
            <a:effectLst/>
          </c:spPr>
          <c:marker>
            <c:symbol val="none"/>
          </c:marker>
          <c:cat>
            <c:strRef>
              <c:f>SourceIrrigation!$B$38:$E$38</c:f>
              <c:strCache>
                <c:ptCount val="4"/>
                <c:pt idx="0">
                  <c:v>1995-96</c:v>
                </c:pt>
                <c:pt idx="1">
                  <c:v>2000-01</c:v>
                </c:pt>
                <c:pt idx="2">
                  <c:v>2005-06</c:v>
                </c:pt>
                <c:pt idx="3">
                  <c:v>2010-11</c:v>
                </c:pt>
              </c:strCache>
            </c:strRef>
          </c:cat>
          <c:val>
            <c:numRef>
              <c:f>SourceIrrigation!$B$42:$E$42</c:f>
              <c:numCache>
                <c:formatCode>General</c:formatCode>
                <c:ptCount val="4"/>
                <c:pt idx="0">
                  <c:v>0.12645755145282903</c:v>
                </c:pt>
                <c:pt idx="1">
                  <c:v>0.18628277980689997</c:v>
                </c:pt>
                <c:pt idx="2">
                  <c:v>0.28635100279298142</c:v>
                </c:pt>
                <c:pt idx="3">
                  <c:v>0.41916916735105281</c:v>
                </c:pt>
              </c:numCache>
            </c:numRef>
          </c:val>
          <c:smooth val="0"/>
          <c:extLst>
            <c:ext xmlns:c16="http://schemas.microsoft.com/office/drawing/2014/chart" uri="{C3380CC4-5D6E-409C-BE32-E72D297353CC}">
              <c16:uniqueId val="{00000003-E558-461C-A04F-B74EA6440B7A}"/>
            </c:ext>
          </c:extLst>
        </c:ser>
        <c:ser>
          <c:idx val="4"/>
          <c:order val="4"/>
          <c:tx>
            <c:strRef>
              <c:f>SourceIrrigation!$A$43</c:f>
              <c:strCache>
                <c:ptCount val="1"/>
                <c:pt idx="0">
                  <c:v>Other</c:v>
                </c:pt>
              </c:strCache>
            </c:strRef>
          </c:tx>
          <c:spPr>
            <a:ln w="28575" cap="rnd">
              <a:solidFill>
                <a:schemeClr val="accent5"/>
              </a:solidFill>
              <a:round/>
            </a:ln>
            <a:effectLst/>
          </c:spPr>
          <c:marker>
            <c:symbol val="none"/>
          </c:marker>
          <c:cat>
            <c:strRef>
              <c:f>SourceIrrigation!$B$38:$E$38</c:f>
              <c:strCache>
                <c:ptCount val="4"/>
                <c:pt idx="0">
                  <c:v>1995-96</c:v>
                </c:pt>
                <c:pt idx="1">
                  <c:v>2000-01</c:v>
                </c:pt>
                <c:pt idx="2">
                  <c:v>2005-06</c:v>
                </c:pt>
                <c:pt idx="3">
                  <c:v>2010-11</c:v>
                </c:pt>
              </c:strCache>
            </c:strRef>
          </c:cat>
          <c:val>
            <c:numRef>
              <c:f>SourceIrrigation!$B$43:$E$43</c:f>
              <c:numCache>
                <c:formatCode>General</c:formatCode>
                <c:ptCount val="4"/>
                <c:pt idx="0">
                  <c:v>1.4731408415700295E-2</c:v>
                </c:pt>
                <c:pt idx="1">
                  <c:v>5.5527858043022349E-2</c:v>
                </c:pt>
                <c:pt idx="2">
                  <c:v>1.9988203958860175E-2</c:v>
                </c:pt>
                <c:pt idx="3">
                  <c:v>1.3916847938175284E-2</c:v>
                </c:pt>
              </c:numCache>
            </c:numRef>
          </c:val>
          <c:smooth val="0"/>
          <c:extLst>
            <c:ext xmlns:c16="http://schemas.microsoft.com/office/drawing/2014/chart" uri="{C3380CC4-5D6E-409C-BE32-E72D297353CC}">
              <c16:uniqueId val="{00000004-E558-461C-A04F-B74EA6440B7A}"/>
            </c:ext>
          </c:extLst>
        </c:ser>
        <c:dLbls>
          <c:showLegendKey val="0"/>
          <c:showVal val="0"/>
          <c:showCatName val="0"/>
          <c:showSerName val="0"/>
          <c:showPercent val="0"/>
          <c:showBubbleSize val="0"/>
        </c:dLbls>
        <c:smooth val="0"/>
        <c:axId val="1710900592"/>
        <c:axId val="1710905312"/>
      </c:lineChart>
      <c:catAx>
        <c:axId val="171090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0905312"/>
        <c:crosses val="autoZero"/>
        <c:auto val="1"/>
        <c:lblAlgn val="ctr"/>
        <c:lblOffset val="100"/>
        <c:noMultiLvlLbl val="0"/>
      </c:catAx>
      <c:valAx>
        <c:axId val="1710905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0900592"/>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SourceIrrigation!$A$45</c:f>
          <c:strCache>
            <c:ptCount val="1"/>
            <c:pt idx="0">
              <c:v>Table 5. Share of irrigated land by source Andhra Pradesh</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5140716141433501E-2"/>
          <c:y val="0.119424003167483"/>
          <c:w val="0.93873714614389003"/>
          <c:h val="0.77129083521036601"/>
        </c:manualLayout>
      </c:layout>
      <c:lineChart>
        <c:grouping val="standard"/>
        <c:varyColors val="0"/>
        <c:ser>
          <c:idx val="0"/>
          <c:order val="0"/>
          <c:tx>
            <c:strRef>
              <c:f>SourceIrrigation!$A$47</c:f>
              <c:strCache>
                <c:ptCount val="1"/>
                <c:pt idx="0">
                  <c:v>Canals</c:v>
                </c:pt>
              </c:strCache>
            </c:strRef>
          </c:tx>
          <c:spPr>
            <a:ln w="28575" cap="rnd">
              <a:solidFill>
                <a:schemeClr val="accent1"/>
              </a:solidFill>
              <a:round/>
            </a:ln>
            <a:effectLst/>
          </c:spPr>
          <c:marker>
            <c:symbol val="none"/>
          </c:marker>
          <c:cat>
            <c:strRef>
              <c:f>SourceIrrigation!$B$46:$D$46</c:f>
              <c:strCache>
                <c:ptCount val="3"/>
                <c:pt idx="0">
                  <c:v>1995-96</c:v>
                </c:pt>
                <c:pt idx="1">
                  <c:v>2000-01</c:v>
                </c:pt>
                <c:pt idx="2">
                  <c:v>2005-06</c:v>
                </c:pt>
              </c:strCache>
            </c:strRef>
          </c:cat>
          <c:val>
            <c:numRef>
              <c:f>SourceIrrigation!$B$47:$D$47</c:f>
              <c:numCache>
                <c:formatCode>General</c:formatCode>
                <c:ptCount val="3"/>
                <c:pt idx="0">
                  <c:v>0.39136798703165371</c:v>
                </c:pt>
                <c:pt idx="1">
                  <c:v>0.31973520026120039</c:v>
                </c:pt>
                <c:pt idx="2">
                  <c:v>0.35948631362626865</c:v>
                </c:pt>
              </c:numCache>
            </c:numRef>
          </c:val>
          <c:smooth val="0"/>
          <c:extLst>
            <c:ext xmlns:c16="http://schemas.microsoft.com/office/drawing/2014/chart" uri="{C3380CC4-5D6E-409C-BE32-E72D297353CC}">
              <c16:uniqueId val="{00000000-C36A-4020-A3E6-8E03B7A19D2D}"/>
            </c:ext>
          </c:extLst>
        </c:ser>
        <c:ser>
          <c:idx val="1"/>
          <c:order val="1"/>
          <c:tx>
            <c:strRef>
              <c:f>SourceIrrigation!$A$48</c:f>
              <c:strCache>
                <c:ptCount val="1"/>
                <c:pt idx="0">
                  <c:v>Tanks</c:v>
                </c:pt>
              </c:strCache>
            </c:strRef>
          </c:tx>
          <c:spPr>
            <a:ln w="28575" cap="rnd">
              <a:solidFill>
                <a:schemeClr val="accent2"/>
              </a:solidFill>
              <a:round/>
            </a:ln>
            <a:effectLst/>
          </c:spPr>
          <c:marker>
            <c:symbol val="none"/>
          </c:marker>
          <c:cat>
            <c:strRef>
              <c:f>SourceIrrigation!$B$46:$D$46</c:f>
              <c:strCache>
                <c:ptCount val="3"/>
                <c:pt idx="0">
                  <c:v>1995-96</c:v>
                </c:pt>
                <c:pt idx="1">
                  <c:v>2000-01</c:v>
                </c:pt>
                <c:pt idx="2">
                  <c:v>2005-06</c:v>
                </c:pt>
              </c:strCache>
            </c:strRef>
          </c:cat>
          <c:val>
            <c:numRef>
              <c:f>SourceIrrigation!$B$48:$D$48</c:f>
              <c:numCache>
                <c:formatCode>General</c:formatCode>
                <c:ptCount val="3"/>
                <c:pt idx="0">
                  <c:v>0.20046568848412891</c:v>
                </c:pt>
                <c:pt idx="1">
                  <c:v>0.17040332923178275</c:v>
                </c:pt>
                <c:pt idx="2">
                  <c:v>0.14604576381865891</c:v>
                </c:pt>
              </c:numCache>
            </c:numRef>
          </c:val>
          <c:smooth val="0"/>
          <c:extLst>
            <c:ext xmlns:c16="http://schemas.microsoft.com/office/drawing/2014/chart" uri="{C3380CC4-5D6E-409C-BE32-E72D297353CC}">
              <c16:uniqueId val="{00000001-C36A-4020-A3E6-8E03B7A19D2D}"/>
            </c:ext>
          </c:extLst>
        </c:ser>
        <c:ser>
          <c:idx val="2"/>
          <c:order val="2"/>
          <c:tx>
            <c:strRef>
              <c:f>SourceIrrigation!$A$49</c:f>
              <c:strCache>
                <c:ptCount val="1"/>
                <c:pt idx="0">
                  <c:v>Wells</c:v>
                </c:pt>
              </c:strCache>
            </c:strRef>
          </c:tx>
          <c:spPr>
            <a:ln w="28575" cap="rnd">
              <a:solidFill>
                <a:schemeClr val="accent3"/>
              </a:solidFill>
              <a:round/>
            </a:ln>
            <a:effectLst/>
          </c:spPr>
          <c:marker>
            <c:symbol val="none"/>
          </c:marker>
          <c:cat>
            <c:strRef>
              <c:f>SourceIrrigation!$B$46:$D$46</c:f>
              <c:strCache>
                <c:ptCount val="3"/>
                <c:pt idx="0">
                  <c:v>1995-96</c:v>
                </c:pt>
                <c:pt idx="1">
                  <c:v>2000-01</c:v>
                </c:pt>
                <c:pt idx="2">
                  <c:v>2005-06</c:v>
                </c:pt>
              </c:strCache>
            </c:strRef>
          </c:cat>
          <c:val>
            <c:numRef>
              <c:f>SourceIrrigation!$B$49:$D$49</c:f>
              <c:numCache>
                <c:formatCode>General</c:formatCode>
                <c:ptCount val="3"/>
                <c:pt idx="0">
                  <c:v>0.17623530132183918</c:v>
                </c:pt>
                <c:pt idx="1">
                  <c:v>0.11196201201901546</c:v>
                </c:pt>
                <c:pt idx="2">
                  <c:v>0.13243504100737097</c:v>
                </c:pt>
              </c:numCache>
            </c:numRef>
          </c:val>
          <c:smooth val="0"/>
          <c:extLst>
            <c:ext xmlns:c16="http://schemas.microsoft.com/office/drawing/2014/chart" uri="{C3380CC4-5D6E-409C-BE32-E72D297353CC}">
              <c16:uniqueId val="{00000002-C36A-4020-A3E6-8E03B7A19D2D}"/>
            </c:ext>
          </c:extLst>
        </c:ser>
        <c:ser>
          <c:idx val="3"/>
          <c:order val="3"/>
          <c:tx>
            <c:strRef>
              <c:f>SourceIrrigation!$A$50</c:f>
              <c:strCache>
                <c:ptCount val="1"/>
                <c:pt idx="0">
                  <c:v>Tubewells</c:v>
                </c:pt>
              </c:strCache>
            </c:strRef>
          </c:tx>
          <c:spPr>
            <a:ln w="28575" cap="rnd">
              <a:solidFill>
                <a:schemeClr val="accent4"/>
              </a:solidFill>
              <a:round/>
            </a:ln>
            <a:effectLst/>
          </c:spPr>
          <c:marker>
            <c:symbol val="none"/>
          </c:marker>
          <c:cat>
            <c:strRef>
              <c:f>SourceIrrigation!$B$46:$D$46</c:f>
              <c:strCache>
                <c:ptCount val="3"/>
                <c:pt idx="0">
                  <c:v>1995-96</c:v>
                </c:pt>
                <c:pt idx="1">
                  <c:v>2000-01</c:v>
                </c:pt>
                <c:pt idx="2">
                  <c:v>2005-06</c:v>
                </c:pt>
              </c:strCache>
            </c:strRef>
          </c:cat>
          <c:val>
            <c:numRef>
              <c:f>SourceIrrigation!$B$50:$D$50</c:f>
              <c:numCache>
                <c:formatCode>General</c:formatCode>
                <c:ptCount val="3"/>
                <c:pt idx="0">
                  <c:v>0.1814747751716724</c:v>
                </c:pt>
                <c:pt idx="1">
                  <c:v>0.3166183795421646</c:v>
                </c:pt>
                <c:pt idx="2">
                  <c:v>0.31984107487487462</c:v>
                </c:pt>
              </c:numCache>
            </c:numRef>
          </c:val>
          <c:smooth val="0"/>
          <c:extLst>
            <c:ext xmlns:c16="http://schemas.microsoft.com/office/drawing/2014/chart" uri="{C3380CC4-5D6E-409C-BE32-E72D297353CC}">
              <c16:uniqueId val="{00000003-C36A-4020-A3E6-8E03B7A19D2D}"/>
            </c:ext>
          </c:extLst>
        </c:ser>
        <c:ser>
          <c:idx val="4"/>
          <c:order val="4"/>
          <c:tx>
            <c:strRef>
              <c:f>SourceIrrigation!$A$51</c:f>
              <c:strCache>
                <c:ptCount val="1"/>
                <c:pt idx="0">
                  <c:v>Other</c:v>
                </c:pt>
              </c:strCache>
            </c:strRef>
          </c:tx>
          <c:spPr>
            <a:ln w="28575" cap="rnd">
              <a:solidFill>
                <a:schemeClr val="accent5"/>
              </a:solidFill>
              <a:round/>
            </a:ln>
            <a:effectLst/>
          </c:spPr>
          <c:marker>
            <c:symbol val="none"/>
          </c:marker>
          <c:cat>
            <c:strRef>
              <c:f>SourceIrrigation!$B$46:$D$46</c:f>
              <c:strCache>
                <c:ptCount val="3"/>
                <c:pt idx="0">
                  <c:v>1995-96</c:v>
                </c:pt>
                <c:pt idx="1">
                  <c:v>2000-01</c:v>
                </c:pt>
                <c:pt idx="2">
                  <c:v>2005-06</c:v>
                </c:pt>
              </c:strCache>
            </c:strRef>
          </c:cat>
          <c:val>
            <c:numRef>
              <c:f>SourceIrrigation!$B$51:$D$51</c:f>
              <c:numCache>
                <c:formatCode>General</c:formatCode>
                <c:ptCount val="3"/>
                <c:pt idx="0">
                  <c:v>5.0460925712672203E-2</c:v>
                </c:pt>
                <c:pt idx="1">
                  <c:v>8.1280459791939527E-2</c:v>
                </c:pt>
                <c:pt idx="2">
                  <c:v>4.2191806672826813E-2</c:v>
                </c:pt>
              </c:numCache>
            </c:numRef>
          </c:val>
          <c:smooth val="0"/>
          <c:extLst>
            <c:ext xmlns:c16="http://schemas.microsoft.com/office/drawing/2014/chart" uri="{C3380CC4-5D6E-409C-BE32-E72D297353CC}">
              <c16:uniqueId val="{00000004-C36A-4020-A3E6-8E03B7A19D2D}"/>
            </c:ext>
          </c:extLst>
        </c:ser>
        <c:dLbls>
          <c:showLegendKey val="0"/>
          <c:showVal val="0"/>
          <c:showCatName val="0"/>
          <c:showSerName val="0"/>
          <c:showPercent val="0"/>
          <c:showBubbleSize val="0"/>
        </c:dLbls>
        <c:smooth val="0"/>
        <c:axId val="1711003136"/>
        <c:axId val="1711007856"/>
      </c:lineChart>
      <c:catAx>
        <c:axId val="171100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1007856"/>
        <c:crosses val="autoZero"/>
        <c:auto val="1"/>
        <c:lblAlgn val="ctr"/>
        <c:lblOffset val="100"/>
        <c:noMultiLvlLbl val="0"/>
      </c:catAx>
      <c:valAx>
        <c:axId val="171100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11003136"/>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100.xml.rels><?xml version="1.0" encoding="UTF-8" standalone="yes"?>
<Relationships xmlns="http://schemas.openxmlformats.org/package/2006/relationships"><Relationship Id="rId1" Type="http://schemas.openxmlformats.org/officeDocument/2006/relationships/drawing" Target="../drawings/drawing198.xml"/></Relationships>
</file>

<file path=xl/chartsheets/_rels/sheet101.xml.rels><?xml version="1.0" encoding="UTF-8" standalone="yes"?>
<Relationships xmlns="http://schemas.openxmlformats.org/package/2006/relationships"><Relationship Id="rId1" Type="http://schemas.openxmlformats.org/officeDocument/2006/relationships/drawing" Target="../drawings/drawing200.xml"/></Relationships>
</file>

<file path=xl/chartsheets/_rels/sheet102.xml.rels><?xml version="1.0" encoding="UTF-8" standalone="yes"?>
<Relationships xmlns="http://schemas.openxmlformats.org/package/2006/relationships"><Relationship Id="rId1" Type="http://schemas.openxmlformats.org/officeDocument/2006/relationships/drawing" Target="../drawings/drawing202.xml"/></Relationships>
</file>

<file path=xl/chartsheets/_rels/sheet103.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bin"/></Relationships>
</file>

<file path=xl/chartsheets/_rels/sheet104.xml.rels><?xml version="1.0" encoding="UTF-8" standalone="yes"?>
<Relationships xmlns="http://schemas.openxmlformats.org/package/2006/relationships"><Relationship Id="rId1" Type="http://schemas.openxmlformats.org/officeDocument/2006/relationships/drawing" Target="../drawings/drawing206.xml"/></Relationships>
</file>

<file path=xl/chartsheets/_rels/sheet105.xml.rels><?xml version="1.0" encoding="UTF-8" standalone="yes"?>
<Relationships xmlns="http://schemas.openxmlformats.org/package/2006/relationships"><Relationship Id="rId1" Type="http://schemas.openxmlformats.org/officeDocument/2006/relationships/drawing" Target="../drawings/drawing208.xml"/></Relationships>
</file>

<file path=xl/chartsheets/_rels/sheet106.xml.rels><?xml version="1.0" encoding="UTF-8" standalone="yes"?>
<Relationships xmlns="http://schemas.openxmlformats.org/package/2006/relationships"><Relationship Id="rId1" Type="http://schemas.openxmlformats.org/officeDocument/2006/relationships/drawing" Target="../drawings/drawing210.xml"/></Relationships>
</file>

<file path=xl/chartsheets/_rels/sheet107.xml.rels><?xml version="1.0" encoding="UTF-8" standalone="yes"?>
<Relationships xmlns="http://schemas.openxmlformats.org/package/2006/relationships"><Relationship Id="rId1" Type="http://schemas.openxmlformats.org/officeDocument/2006/relationships/drawing" Target="../drawings/drawing212.xml"/></Relationships>
</file>

<file path=xl/chartsheets/_rels/sheet108.xml.rels><?xml version="1.0" encoding="UTF-8" standalone="yes"?>
<Relationships xmlns="http://schemas.openxmlformats.org/package/2006/relationships"><Relationship Id="rId1" Type="http://schemas.openxmlformats.org/officeDocument/2006/relationships/drawing" Target="../drawings/drawing214.xml"/></Relationships>
</file>

<file path=xl/chartsheets/_rels/sheet109.xml.rels><?xml version="1.0" encoding="UTF-8" standalone="yes"?>
<Relationships xmlns="http://schemas.openxmlformats.org/package/2006/relationships"><Relationship Id="rId1" Type="http://schemas.openxmlformats.org/officeDocument/2006/relationships/drawing" Target="../drawings/drawing216.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21.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27.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29.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31.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33.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35.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37.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39.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41.xml"/></Relationships>
</file>

<file path=xl/chartsheets/_rels/sheet22.xml.rels><?xml version="1.0" encoding="UTF-8" standalone="yes"?>
<Relationships xmlns="http://schemas.openxmlformats.org/package/2006/relationships"><Relationship Id="rId1" Type="http://schemas.openxmlformats.org/officeDocument/2006/relationships/drawing" Target="../drawings/drawing43.xml"/></Relationships>
</file>

<file path=xl/chartsheets/_rels/sheet23.xml.rels><?xml version="1.0" encoding="UTF-8" standalone="yes"?>
<Relationships xmlns="http://schemas.openxmlformats.org/package/2006/relationships"><Relationship Id="rId1" Type="http://schemas.openxmlformats.org/officeDocument/2006/relationships/drawing" Target="../drawings/drawing45.xml"/></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47.xml"/></Relationships>
</file>

<file path=xl/chartsheets/_rels/sheet25.xml.rels><?xml version="1.0" encoding="UTF-8" standalone="yes"?>
<Relationships xmlns="http://schemas.openxmlformats.org/package/2006/relationships"><Relationship Id="rId1" Type="http://schemas.openxmlformats.org/officeDocument/2006/relationships/drawing" Target="../drawings/drawing49.xml"/></Relationships>
</file>

<file path=xl/chartsheets/_rels/sheet26.xml.rels><?xml version="1.0" encoding="UTF-8" standalone="yes"?>
<Relationships xmlns="http://schemas.openxmlformats.org/package/2006/relationships"><Relationship Id="rId1" Type="http://schemas.openxmlformats.org/officeDocument/2006/relationships/drawing" Target="../drawings/drawing51.xml"/></Relationships>
</file>

<file path=xl/chartsheets/_rels/sheet27.xml.rels><?xml version="1.0" encoding="UTF-8" standalone="yes"?>
<Relationships xmlns="http://schemas.openxmlformats.org/package/2006/relationships"><Relationship Id="rId1" Type="http://schemas.openxmlformats.org/officeDocument/2006/relationships/drawing" Target="../drawings/drawing53.xml"/></Relationships>
</file>

<file path=xl/chartsheets/_rels/sheet28.xml.rels><?xml version="1.0" encoding="UTF-8" standalone="yes"?>
<Relationships xmlns="http://schemas.openxmlformats.org/package/2006/relationships"><Relationship Id="rId1" Type="http://schemas.openxmlformats.org/officeDocument/2006/relationships/drawing" Target="../drawings/drawing55.xml"/></Relationships>
</file>

<file path=xl/chartsheets/_rels/sheet29.xml.rels><?xml version="1.0" encoding="UTF-8" standalone="yes"?>
<Relationships xmlns="http://schemas.openxmlformats.org/package/2006/relationships"><Relationship Id="rId1" Type="http://schemas.openxmlformats.org/officeDocument/2006/relationships/drawing" Target="../drawings/drawing57.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30.xml.rels><?xml version="1.0" encoding="UTF-8" standalone="yes"?>
<Relationships xmlns="http://schemas.openxmlformats.org/package/2006/relationships"><Relationship Id="rId1" Type="http://schemas.openxmlformats.org/officeDocument/2006/relationships/drawing" Target="../drawings/drawing59.xml"/></Relationships>
</file>

<file path=xl/chartsheets/_rels/sheet31.xml.rels><?xml version="1.0" encoding="UTF-8" standalone="yes"?>
<Relationships xmlns="http://schemas.openxmlformats.org/package/2006/relationships"><Relationship Id="rId1" Type="http://schemas.openxmlformats.org/officeDocument/2006/relationships/drawing" Target="../drawings/drawing61.xml"/></Relationships>
</file>

<file path=xl/chartsheets/_rels/sheet32.xml.rels><?xml version="1.0" encoding="UTF-8" standalone="yes"?>
<Relationships xmlns="http://schemas.openxmlformats.org/package/2006/relationships"><Relationship Id="rId1" Type="http://schemas.openxmlformats.org/officeDocument/2006/relationships/drawing" Target="../drawings/drawing63.xml"/></Relationships>
</file>

<file path=xl/chartsheets/_rels/sheet33.xml.rels><?xml version="1.0" encoding="UTF-8" standalone="yes"?>
<Relationships xmlns="http://schemas.openxmlformats.org/package/2006/relationships"><Relationship Id="rId1" Type="http://schemas.openxmlformats.org/officeDocument/2006/relationships/drawing" Target="../drawings/drawing65.xml"/></Relationships>
</file>

<file path=xl/chartsheets/_rels/sheet34.xml.rels><?xml version="1.0" encoding="UTF-8" standalone="yes"?>
<Relationships xmlns="http://schemas.openxmlformats.org/package/2006/relationships"><Relationship Id="rId1" Type="http://schemas.openxmlformats.org/officeDocument/2006/relationships/drawing" Target="../drawings/drawing67.xml"/></Relationships>
</file>

<file path=xl/chartsheets/_rels/sheet35.xml.rels><?xml version="1.0" encoding="UTF-8" standalone="yes"?>
<Relationships xmlns="http://schemas.openxmlformats.org/package/2006/relationships"><Relationship Id="rId1" Type="http://schemas.openxmlformats.org/officeDocument/2006/relationships/drawing" Target="../drawings/drawing69.xml"/></Relationships>
</file>

<file path=xl/chartsheets/_rels/sheet36.xml.rels><?xml version="1.0" encoding="UTF-8" standalone="yes"?>
<Relationships xmlns="http://schemas.openxmlformats.org/package/2006/relationships"><Relationship Id="rId1" Type="http://schemas.openxmlformats.org/officeDocument/2006/relationships/drawing" Target="../drawings/drawing71.xml"/></Relationships>
</file>

<file path=xl/chartsheets/_rels/sheet37.xml.rels><?xml version="1.0" encoding="UTF-8" standalone="yes"?>
<Relationships xmlns="http://schemas.openxmlformats.org/package/2006/relationships"><Relationship Id="rId1" Type="http://schemas.openxmlformats.org/officeDocument/2006/relationships/drawing" Target="../drawings/drawing73.xml"/></Relationships>
</file>

<file path=xl/chartsheets/_rels/sheet38.xml.rels><?xml version="1.0" encoding="UTF-8" standalone="yes"?>
<Relationships xmlns="http://schemas.openxmlformats.org/package/2006/relationships"><Relationship Id="rId1" Type="http://schemas.openxmlformats.org/officeDocument/2006/relationships/drawing" Target="../drawings/drawing75.xml"/></Relationships>
</file>

<file path=xl/chartsheets/_rels/sheet39.xml.rels><?xml version="1.0" encoding="UTF-8" standalone="yes"?>
<Relationships xmlns="http://schemas.openxmlformats.org/package/2006/relationships"><Relationship Id="rId1" Type="http://schemas.openxmlformats.org/officeDocument/2006/relationships/drawing" Target="../drawings/drawing77.xml"/></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chartsheets/_rels/sheet40.xml.rels><?xml version="1.0" encoding="UTF-8" standalone="yes"?>
<Relationships xmlns="http://schemas.openxmlformats.org/package/2006/relationships"><Relationship Id="rId1" Type="http://schemas.openxmlformats.org/officeDocument/2006/relationships/drawing" Target="../drawings/drawing79.xml"/></Relationships>
</file>

<file path=xl/chartsheets/_rels/sheet41.xml.rels><?xml version="1.0" encoding="UTF-8" standalone="yes"?>
<Relationships xmlns="http://schemas.openxmlformats.org/package/2006/relationships"><Relationship Id="rId1" Type="http://schemas.openxmlformats.org/officeDocument/2006/relationships/drawing" Target="../drawings/drawing81.xml"/></Relationships>
</file>

<file path=xl/chartsheets/_rels/sheet42.xml.rels><?xml version="1.0" encoding="UTF-8" standalone="yes"?>
<Relationships xmlns="http://schemas.openxmlformats.org/package/2006/relationships"><Relationship Id="rId1" Type="http://schemas.openxmlformats.org/officeDocument/2006/relationships/drawing" Target="../drawings/drawing83.xml"/></Relationships>
</file>

<file path=xl/chartsheets/_rels/sheet43.xml.rels><?xml version="1.0" encoding="UTF-8" standalone="yes"?>
<Relationships xmlns="http://schemas.openxmlformats.org/package/2006/relationships"><Relationship Id="rId1" Type="http://schemas.openxmlformats.org/officeDocument/2006/relationships/drawing" Target="../drawings/drawing85.xml"/></Relationships>
</file>

<file path=xl/chartsheets/_rels/sheet44.xml.rels><?xml version="1.0" encoding="UTF-8" standalone="yes"?>
<Relationships xmlns="http://schemas.openxmlformats.org/package/2006/relationships"><Relationship Id="rId1" Type="http://schemas.openxmlformats.org/officeDocument/2006/relationships/drawing" Target="../drawings/drawing87.xml"/></Relationships>
</file>

<file path=xl/chartsheets/_rels/sheet45.xml.rels><?xml version="1.0" encoding="UTF-8" standalone="yes"?>
<Relationships xmlns="http://schemas.openxmlformats.org/package/2006/relationships"><Relationship Id="rId1" Type="http://schemas.openxmlformats.org/officeDocument/2006/relationships/drawing" Target="../drawings/drawing89.xml"/></Relationships>
</file>

<file path=xl/chartsheets/_rels/sheet46.xml.rels><?xml version="1.0" encoding="UTF-8" standalone="yes"?>
<Relationships xmlns="http://schemas.openxmlformats.org/package/2006/relationships"><Relationship Id="rId1" Type="http://schemas.openxmlformats.org/officeDocument/2006/relationships/drawing" Target="../drawings/drawing91.xml"/></Relationships>
</file>

<file path=xl/chartsheets/_rels/sheet47.xml.rels><?xml version="1.0" encoding="UTF-8" standalone="yes"?>
<Relationships xmlns="http://schemas.openxmlformats.org/package/2006/relationships"><Relationship Id="rId1" Type="http://schemas.openxmlformats.org/officeDocument/2006/relationships/drawing" Target="../drawings/drawing93.xml"/></Relationships>
</file>

<file path=xl/chartsheets/_rels/sheet48.xml.rels><?xml version="1.0" encoding="UTF-8" standalone="yes"?>
<Relationships xmlns="http://schemas.openxmlformats.org/package/2006/relationships"><Relationship Id="rId1" Type="http://schemas.openxmlformats.org/officeDocument/2006/relationships/drawing" Target="../drawings/drawing95.xml"/></Relationships>
</file>

<file path=xl/chartsheets/_rels/sheet49.xml.rels><?xml version="1.0" encoding="UTF-8" standalone="yes"?>
<Relationships xmlns="http://schemas.openxmlformats.org/package/2006/relationships"><Relationship Id="rId1" Type="http://schemas.openxmlformats.org/officeDocument/2006/relationships/drawing" Target="../drawings/drawing97.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50.xml.rels><?xml version="1.0" encoding="UTF-8" standalone="yes"?>
<Relationships xmlns="http://schemas.openxmlformats.org/package/2006/relationships"><Relationship Id="rId1" Type="http://schemas.openxmlformats.org/officeDocument/2006/relationships/drawing" Target="../drawings/drawing98.xml"/></Relationships>
</file>

<file path=xl/chartsheets/_rels/sheet51.xml.rels><?xml version="1.0" encoding="UTF-8" standalone="yes"?>
<Relationships xmlns="http://schemas.openxmlformats.org/package/2006/relationships"><Relationship Id="rId1" Type="http://schemas.openxmlformats.org/officeDocument/2006/relationships/drawing" Target="../drawings/drawing100.xml"/></Relationships>
</file>

<file path=xl/chartsheets/_rels/sheet52.xml.rels><?xml version="1.0" encoding="UTF-8" standalone="yes"?>
<Relationships xmlns="http://schemas.openxmlformats.org/package/2006/relationships"><Relationship Id="rId1" Type="http://schemas.openxmlformats.org/officeDocument/2006/relationships/drawing" Target="../drawings/drawing102.xml"/></Relationships>
</file>

<file path=xl/chartsheets/_rels/sheet53.xml.rels><?xml version="1.0" encoding="UTF-8" standalone="yes"?>
<Relationships xmlns="http://schemas.openxmlformats.org/package/2006/relationships"><Relationship Id="rId1" Type="http://schemas.openxmlformats.org/officeDocument/2006/relationships/drawing" Target="../drawings/drawing104.xml"/></Relationships>
</file>

<file path=xl/chartsheets/_rels/sheet54.xml.rels><?xml version="1.0" encoding="UTF-8" standalone="yes"?>
<Relationships xmlns="http://schemas.openxmlformats.org/package/2006/relationships"><Relationship Id="rId1" Type="http://schemas.openxmlformats.org/officeDocument/2006/relationships/drawing" Target="../drawings/drawing106.xml"/></Relationships>
</file>

<file path=xl/chartsheets/_rels/sheet55.xml.rels><?xml version="1.0" encoding="UTF-8" standalone="yes"?>
<Relationships xmlns="http://schemas.openxmlformats.org/package/2006/relationships"><Relationship Id="rId1" Type="http://schemas.openxmlformats.org/officeDocument/2006/relationships/drawing" Target="../drawings/drawing108.xml"/></Relationships>
</file>

<file path=xl/chartsheets/_rels/sheet56.xml.rels><?xml version="1.0" encoding="UTF-8" standalone="yes"?>
<Relationships xmlns="http://schemas.openxmlformats.org/package/2006/relationships"><Relationship Id="rId1" Type="http://schemas.openxmlformats.org/officeDocument/2006/relationships/drawing" Target="../drawings/drawing110.xml"/></Relationships>
</file>

<file path=xl/chartsheets/_rels/sheet57.xml.rels><?xml version="1.0" encoding="UTF-8" standalone="yes"?>
<Relationships xmlns="http://schemas.openxmlformats.org/package/2006/relationships"><Relationship Id="rId1" Type="http://schemas.openxmlformats.org/officeDocument/2006/relationships/drawing" Target="../drawings/drawing112.xml"/></Relationships>
</file>

<file path=xl/chartsheets/_rels/sheet58.xml.rels><?xml version="1.0" encoding="UTF-8" standalone="yes"?>
<Relationships xmlns="http://schemas.openxmlformats.org/package/2006/relationships"><Relationship Id="rId1" Type="http://schemas.openxmlformats.org/officeDocument/2006/relationships/drawing" Target="../drawings/drawing114.xml"/></Relationships>
</file>

<file path=xl/chartsheets/_rels/sheet59.xml.rels><?xml version="1.0" encoding="UTF-8" standalone="yes"?>
<Relationships xmlns="http://schemas.openxmlformats.org/package/2006/relationships"><Relationship Id="rId1" Type="http://schemas.openxmlformats.org/officeDocument/2006/relationships/drawing" Target="../drawings/drawing116.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60.xml.rels><?xml version="1.0" encoding="UTF-8" standalone="yes"?>
<Relationships xmlns="http://schemas.openxmlformats.org/package/2006/relationships"><Relationship Id="rId1" Type="http://schemas.openxmlformats.org/officeDocument/2006/relationships/drawing" Target="../drawings/drawing118.xml"/></Relationships>
</file>

<file path=xl/chartsheets/_rels/sheet61.xml.rels><?xml version="1.0" encoding="UTF-8" standalone="yes"?>
<Relationships xmlns="http://schemas.openxmlformats.org/package/2006/relationships"><Relationship Id="rId1" Type="http://schemas.openxmlformats.org/officeDocument/2006/relationships/drawing" Target="../drawings/drawing120.xml"/></Relationships>
</file>

<file path=xl/chartsheets/_rels/sheet62.xml.rels><?xml version="1.0" encoding="UTF-8" standalone="yes"?>
<Relationships xmlns="http://schemas.openxmlformats.org/package/2006/relationships"><Relationship Id="rId1" Type="http://schemas.openxmlformats.org/officeDocument/2006/relationships/drawing" Target="../drawings/drawing122.xml"/></Relationships>
</file>

<file path=xl/chartsheets/_rels/sheet63.xml.rels><?xml version="1.0" encoding="UTF-8" standalone="yes"?>
<Relationships xmlns="http://schemas.openxmlformats.org/package/2006/relationships"><Relationship Id="rId1" Type="http://schemas.openxmlformats.org/officeDocument/2006/relationships/drawing" Target="../drawings/drawing124.xml"/></Relationships>
</file>

<file path=xl/chartsheets/_rels/sheet64.xml.rels><?xml version="1.0" encoding="UTF-8" standalone="yes"?>
<Relationships xmlns="http://schemas.openxmlformats.org/package/2006/relationships"><Relationship Id="rId1" Type="http://schemas.openxmlformats.org/officeDocument/2006/relationships/drawing" Target="../drawings/drawing126.xml"/></Relationships>
</file>

<file path=xl/chartsheets/_rels/sheet65.xml.rels><?xml version="1.0" encoding="UTF-8" standalone="yes"?>
<Relationships xmlns="http://schemas.openxmlformats.org/package/2006/relationships"><Relationship Id="rId1" Type="http://schemas.openxmlformats.org/officeDocument/2006/relationships/drawing" Target="../drawings/drawing128.xml"/></Relationships>
</file>

<file path=xl/chartsheets/_rels/sheet66.xml.rels><?xml version="1.0" encoding="UTF-8" standalone="yes"?>
<Relationships xmlns="http://schemas.openxmlformats.org/package/2006/relationships"><Relationship Id="rId1" Type="http://schemas.openxmlformats.org/officeDocument/2006/relationships/drawing" Target="../drawings/drawing130.xml"/></Relationships>
</file>

<file path=xl/chartsheets/_rels/sheet67.xml.rels><?xml version="1.0" encoding="UTF-8" standalone="yes"?>
<Relationships xmlns="http://schemas.openxmlformats.org/package/2006/relationships"><Relationship Id="rId1" Type="http://schemas.openxmlformats.org/officeDocument/2006/relationships/drawing" Target="../drawings/drawing132.xml"/></Relationships>
</file>

<file path=xl/chartsheets/_rels/sheet68.xml.rels><?xml version="1.0" encoding="UTF-8" standalone="yes"?>
<Relationships xmlns="http://schemas.openxmlformats.org/package/2006/relationships"><Relationship Id="rId1" Type="http://schemas.openxmlformats.org/officeDocument/2006/relationships/drawing" Target="../drawings/drawing134.xml"/></Relationships>
</file>

<file path=xl/chartsheets/_rels/sheet69.xml.rels><?xml version="1.0" encoding="UTF-8" standalone="yes"?>
<Relationships xmlns="http://schemas.openxmlformats.org/package/2006/relationships"><Relationship Id="rId1" Type="http://schemas.openxmlformats.org/officeDocument/2006/relationships/drawing" Target="../drawings/drawing136.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70.xml.rels><?xml version="1.0" encoding="UTF-8" standalone="yes"?>
<Relationships xmlns="http://schemas.openxmlformats.org/package/2006/relationships"><Relationship Id="rId1" Type="http://schemas.openxmlformats.org/officeDocument/2006/relationships/drawing" Target="../drawings/drawing138.xml"/></Relationships>
</file>

<file path=xl/chartsheets/_rels/sheet71.xml.rels><?xml version="1.0" encoding="UTF-8" standalone="yes"?>
<Relationships xmlns="http://schemas.openxmlformats.org/package/2006/relationships"><Relationship Id="rId1" Type="http://schemas.openxmlformats.org/officeDocument/2006/relationships/drawing" Target="../drawings/drawing140.xml"/></Relationships>
</file>

<file path=xl/chartsheets/_rels/sheet72.xml.rels><?xml version="1.0" encoding="UTF-8" standalone="yes"?>
<Relationships xmlns="http://schemas.openxmlformats.org/package/2006/relationships"><Relationship Id="rId1" Type="http://schemas.openxmlformats.org/officeDocument/2006/relationships/drawing" Target="../drawings/drawing142.xml"/></Relationships>
</file>

<file path=xl/chartsheets/_rels/sheet73.xml.rels><?xml version="1.0" encoding="UTF-8" standalone="yes"?>
<Relationships xmlns="http://schemas.openxmlformats.org/package/2006/relationships"><Relationship Id="rId1" Type="http://schemas.openxmlformats.org/officeDocument/2006/relationships/drawing" Target="../drawings/drawing144.xml"/></Relationships>
</file>

<file path=xl/chartsheets/_rels/sheet74.xml.rels><?xml version="1.0" encoding="UTF-8" standalone="yes"?>
<Relationships xmlns="http://schemas.openxmlformats.org/package/2006/relationships"><Relationship Id="rId1" Type="http://schemas.openxmlformats.org/officeDocument/2006/relationships/drawing" Target="../drawings/drawing146.xml"/></Relationships>
</file>

<file path=xl/chartsheets/_rels/sheet75.xml.rels><?xml version="1.0" encoding="UTF-8" standalone="yes"?>
<Relationships xmlns="http://schemas.openxmlformats.org/package/2006/relationships"><Relationship Id="rId1" Type="http://schemas.openxmlformats.org/officeDocument/2006/relationships/drawing" Target="../drawings/drawing148.xml"/></Relationships>
</file>

<file path=xl/chartsheets/_rels/sheet76.xml.rels><?xml version="1.0" encoding="UTF-8" standalone="yes"?>
<Relationships xmlns="http://schemas.openxmlformats.org/package/2006/relationships"><Relationship Id="rId1" Type="http://schemas.openxmlformats.org/officeDocument/2006/relationships/drawing" Target="../drawings/drawing150.xml"/></Relationships>
</file>

<file path=xl/chartsheets/_rels/sheet77.xml.rels><?xml version="1.0" encoding="UTF-8" standalone="yes"?>
<Relationships xmlns="http://schemas.openxmlformats.org/package/2006/relationships"><Relationship Id="rId1" Type="http://schemas.openxmlformats.org/officeDocument/2006/relationships/drawing" Target="../drawings/drawing152.xml"/></Relationships>
</file>

<file path=xl/chartsheets/_rels/sheet78.xml.rels><?xml version="1.0" encoding="UTF-8" standalone="yes"?>
<Relationships xmlns="http://schemas.openxmlformats.org/package/2006/relationships"><Relationship Id="rId1" Type="http://schemas.openxmlformats.org/officeDocument/2006/relationships/drawing" Target="../drawings/drawing154.xml"/></Relationships>
</file>

<file path=xl/chartsheets/_rels/sheet79.xml.rels><?xml version="1.0" encoding="UTF-8" standalone="yes"?>
<Relationships xmlns="http://schemas.openxmlformats.org/package/2006/relationships"><Relationship Id="rId1" Type="http://schemas.openxmlformats.org/officeDocument/2006/relationships/drawing" Target="../drawings/drawing156.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80.xml.rels><?xml version="1.0" encoding="UTF-8" standalone="yes"?>
<Relationships xmlns="http://schemas.openxmlformats.org/package/2006/relationships"><Relationship Id="rId1" Type="http://schemas.openxmlformats.org/officeDocument/2006/relationships/drawing" Target="../drawings/drawing158.xml"/></Relationships>
</file>

<file path=xl/chartsheets/_rels/sheet81.xml.rels><?xml version="1.0" encoding="UTF-8" standalone="yes"?>
<Relationships xmlns="http://schemas.openxmlformats.org/package/2006/relationships"><Relationship Id="rId1" Type="http://schemas.openxmlformats.org/officeDocument/2006/relationships/drawing" Target="../drawings/drawing160.xml"/></Relationships>
</file>

<file path=xl/chartsheets/_rels/sheet82.xml.rels><?xml version="1.0" encoding="UTF-8" standalone="yes"?>
<Relationships xmlns="http://schemas.openxmlformats.org/package/2006/relationships"><Relationship Id="rId1" Type="http://schemas.openxmlformats.org/officeDocument/2006/relationships/drawing" Target="../drawings/drawing162.xml"/></Relationships>
</file>

<file path=xl/chartsheets/_rels/sheet83.xml.rels><?xml version="1.0" encoding="UTF-8" standalone="yes"?>
<Relationships xmlns="http://schemas.openxmlformats.org/package/2006/relationships"><Relationship Id="rId1" Type="http://schemas.openxmlformats.org/officeDocument/2006/relationships/drawing" Target="../drawings/drawing164.xml"/></Relationships>
</file>

<file path=xl/chartsheets/_rels/sheet84.xml.rels><?xml version="1.0" encoding="UTF-8" standalone="yes"?>
<Relationships xmlns="http://schemas.openxmlformats.org/package/2006/relationships"><Relationship Id="rId1" Type="http://schemas.openxmlformats.org/officeDocument/2006/relationships/drawing" Target="../drawings/drawing166.xml"/></Relationships>
</file>

<file path=xl/chartsheets/_rels/sheet85.xml.rels><?xml version="1.0" encoding="UTF-8" standalone="yes"?>
<Relationships xmlns="http://schemas.openxmlformats.org/package/2006/relationships"><Relationship Id="rId1" Type="http://schemas.openxmlformats.org/officeDocument/2006/relationships/drawing" Target="../drawings/drawing168.xml"/></Relationships>
</file>

<file path=xl/chartsheets/_rels/sheet86.xml.rels><?xml version="1.0" encoding="UTF-8" standalone="yes"?>
<Relationships xmlns="http://schemas.openxmlformats.org/package/2006/relationships"><Relationship Id="rId1" Type="http://schemas.openxmlformats.org/officeDocument/2006/relationships/drawing" Target="../drawings/drawing170.xml"/></Relationships>
</file>

<file path=xl/chartsheets/_rels/sheet87.xml.rels><?xml version="1.0" encoding="UTF-8" standalone="yes"?>
<Relationships xmlns="http://schemas.openxmlformats.org/package/2006/relationships"><Relationship Id="rId1" Type="http://schemas.openxmlformats.org/officeDocument/2006/relationships/drawing" Target="../drawings/drawing172.xml"/></Relationships>
</file>

<file path=xl/chartsheets/_rels/sheet88.xml.rels><?xml version="1.0" encoding="UTF-8" standalone="yes"?>
<Relationships xmlns="http://schemas.openxmlformats.org/package/2006/relationships"><Relationship Id="rId1" Type="http://schemas.openxmlformats.org/officeDocument/2006/relationships/drawing" Target="../drawings/drawing174.xml"/></Relationships>
</file>

<file path=xl/chartsheets/_rels/sheet89.xml.rels><?xml version="1.0" encoding="UTF-8" standalone="yes"?>
<Relationships xmlns="http://schemas.openxmlformats.org/package/2006/relationships"><Relationship Id="rId1" Type="http://schemas.openxmlformats.org/officeDocument/2006/relationships/drawing" Target="../drawings/drawing176.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7.xml"/></Relationships>
</file>

<file path=xl/chartsheets/_rels/sheet90.xml.rels><?xml version="1.0" encoding="UTF-8" standalone="yes"?>
<Relationships xmlns="http://schemas.openxmlformats.org/package/2006/relationships"><Relationship Id="rId1" Type="http://schemas.openxmlformats.org/officeDocument/2006/relationships/drawing" Target="../drawings/drawing178.xml"/></Relationships>
</file>

<file path=xl/chartsheets/_rels/sheet91.xml.rels><?xml version="1.0" encoding="UTF-8" standalone="yes"?>
<Relationships xmlns="http://schemas.openxmlformats.org/package/2006/relationships"><Relationship Id="rId1" Type="http://schemas.openxmlformats.org/officeDocument/2006/relationships/drawing" Target="../drawings/drawing180.xml"/></Relationships>
</file>

<file path=xl/chartsheets/_rels/sheet92.xml.rels><?xml version="1.0" encoding="UTF-8" standalone="yes"?>
<Relationships xmlns="http://schemas.openxmlformats.org/package/2006/relationships"><Relationship Id="rId1" Type="http://schemas.openxmlformats.org/officeDocument/2006/relationships/drawing" Target="../drawings/drawing182.xml"/></Relationships>
</file>

<file path=xl/chartsheets/_rels/sheet93.xml.rels><?xml version="1.0" encoding="UTF-8" standalone="yes"?>
<Relationships xmlns="http://schemas.openxmlformats.org/package/2006/relationships"><Relationship Id="rId1" Type="http://schemas.openxmlformats.org/officeDocument/2006/relationships/drawing" Target="../drawings/drawing184.xml"/></Relationships>
</file>

<file path=xl/chartsheets/_rels/sheet94.xml.rels><?xml version="1.0" encoding="UTF-8" standalone="yes"?>
<Relationships xmlns="http://schemas.openxmlformats.org/package/2006/relationships"><Relationship Id="rId1" Type="http://schemas.openxmlformats.org/officeDocument/2006/relationships/drawing" Target="../drawings/drawing186.xml"/></Relationships>
</file>

<file path=xl/chartsheets/_rels/sheet95.xml.rels><?xml version="1.0" encoding="UTF-8" standalone="yes"?>
<Relationships xmlns="http://schemas.openxmlformats.org/package/2006/relationships"><Relationship Id="rId1" Type="http://schemas.openxmlformats.org/officeDocument/2006/relationships/drawing" Target="../drawings/drawing188.xml"/></Relationships>
</file>

<file path=xl/chartsheets/_rels/sheet96.xml.rels><?xml version="1.0" encoding="UTF-8" standalone="yes"?>
<Relationships xmlns="http://schemas.openxmlformats.org/package/2006/relationships"><Relationship Id="rId1" Type="http://schemas.openxmlformats.org/officeDocument/2006/relationships/drawing" Target="../drawings/drawing190.xml"/></Relationships>
</file>

<file path=xl/chartsheets/_rels/sheet97.xml.rels><?xml version="1.0" encoding="UTF-8" standalone="yes"?>
<Relationships xmlns="http://schemas.openxmlformats.org/package/2006/relationships"><Relationship Id="rId1" Type="http://schemas.openxmlformats.org/officeDocument/2006/relationships/drawing" Target="../drawings/drawing192.xml"/></Relationships>
</file>

<file path=xl/chartsheets/_rels/sheet98.xml.rels><?xml version="1.0" encoding="UTF-8" standalone="yes"?>
<Relationships xmlns="http://schemas.openxmlformats.org/package/2006/relationships"><Relationship Id="rId1" Type="http://schemas.openxmlformats.org/officeDocument/2006/relationships/drawing" Target="../drawings/drawing194.xml"/></Relationships>
</file>

<file path=xl/chartsheets/_rels/sheet99.xml.rels><?xml version="1.0" encoding="UTF-8" standalone="yes"?>
<Relationships xmlns="http://schemas.openxmlformats.org/package/2006/relationships"><Relationship Id="rId1" Type="http://schemas.openxmlformats.org/officeDocument/2006/relationships/drawing" Target="../drawings/drawing196.xml"/></Relationships>
</file>

<file path=xl/chartsheets/sheet1.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100.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101.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102.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103.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pageSetup orientation="landscape" horizontalDpi="1200" verticalDpi="1200" r:id="rId1"/>
  <drawing r:id="rId2"/>
</chartsheet>
</file>

<file path=xl/chartsheets/sheet104.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105.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106.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107.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108.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109.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18.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19.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tabColor theme="1"/>
  </sheetPr>
  <sheetViews>
    <sheetView zoomScale="70" workbookViewId="0"/>
  </sheetViews>
  <pageMargins left="0.7" right="0.7" top="0.75" bottom="0.75" header="0.3" footer="0.3"/>
  <drawing r:id="rId1"/>
</chartsheet>
</file>

<file path=xl/chartsheets/sheet20.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21.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22.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23.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24.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25.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26.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27.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28.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29.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30.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31.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32.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33.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34.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35.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36.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37.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38.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39.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pageSetup orientation="landscape" horizontalDpi="200" verticalDpi="200" r:id="rId1"/>
  <drawing r:id="rId2"/>
</chartsheet>
</file>

<file path=xl/chartsheets/sheet40.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41.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42.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43.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44.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45.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46.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47.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48.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49.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50.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51.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52.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53.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54.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55.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56.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57.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58.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59.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60.xml><?xml version="1.0" encoding="utf-8"?>
<chartsheet xmlns="http://schemas.openxmlformats.org/spreadsheetml/2006/main" xmlns:r="http://schemas.openxmlformats.org/officeDocument/2006/relationships">
  <sheetPr>
    <tabColor theme="0" tint="-0.34998626667073579"/>
  </sheetPr>
  <sheetViews>
    <sheetView zoomScale="72" workbookViewId="0" zoomToFit="1"/>
  </sheetViews>
  <pageMargins left="0.7" right="0.7" top="0.75" bottom="0.75" header="0.3" footer="0.3"/>
  <drawing r:id="rId1"/>
</chartsheet>
</file>

<file path=xl/chartsheets/sheet61.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62.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63.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64.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65.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66.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67.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68.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69.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70.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71.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72.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73.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74.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75.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76.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77.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78.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79.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80.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81.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82.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83.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84.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85.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86.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87.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88.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89.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90.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91.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92.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93.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94.xml><?xml version="1.0" encoding="utf-8"?>
<chartsheet xmlns="http://schemas.openxmlformats.org/spreadsheetml/2006/main" xmlns:r="http://schemas.openxmlformats.org/officeDocument/2006/relationships">
  <sheetPr>
    <tabColor theme="1"/>
  </sheetPr>
  <sheetViews>
    <sheetView zoomScale="72" workbookViewId="0" zoomToFit="1"/>
  </sheetViews>
  <pageMargins left="0.7" right="0.7" top="0.75" bottom="0.75" header="0.3" footer="0.3"/>
  <drawing r:id="rId1"/>
</chartsheet>
</file>

<file path=xl/chartsheets/sheet95.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96.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97.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98.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chartsheets/sheet99.xml><?xml version="1.0" encoding="utf-8"?>
<chartsheet xmlns="http://schemas.openxmlformats.org/spreadsheetml/2006/main" xmlns:r="http://schemas.openxmlformats.org/officeDocument/2006/relationships">
  <sheetPr>
    <tabColor theme="0" tint="-0.499984740745262"/>
  </sheetPr>
  <sheetViews>
    <sheetView zoomScale="72"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44.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48.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0.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52.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54.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56.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58.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60.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62.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64.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66.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68.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0.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72.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74.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76.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78.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80.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82.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84.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86.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88.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0.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92.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94.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96.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98.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200.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202.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204.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206.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208.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10.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212.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214.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216.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0.01376</cdr:x>
      <cdr:y>0.94316</cdr:y>
    </cdr:from>
    <cdr:to>
      <cdr:x>0.8792</cdr:x>
      <cdr:y>1</cdr:y>
    </cdr:to>
    <cdr:sp macro="" textlink="'B4. GenderInequality'!$A$6">
      <cdr:nvSpPr>
        <cdr:cNvPr id="2" name="TextBox 1"/>
        <cdr:cNvSpPr txBox="1"/>
      </cdr:nvSpPr>
      <cdr:spPr>
        <a:xfrm xmlns:a="http://schemas.openxmlformats.org/drawingml/2006/main">
          <a:off x="119063" y="5926666"/>
          <a:ext cx="7487708" cy="3571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2FB7E713-9F66-48F1-B35D-5E74364DE5CF}" type="TxLink">
            <a:rPr lang="en-US" sz="1100" b="0" i="1" u="none" strike="noStrike">
              <a:solidFill>
                <a:srgbClr val="000000"/>
              </a:solidFill>
              <a:latin typeface="Calibri"/>
            </a:rPr>
            <a:pPr/>
            <a:t>Source: Ministry of Health &amp; Family Welfare.</a:t>
          </a:fld>
          <a:endParaRPr lang="en-US" sz="1100" i="1"/>
        </a:p>
      </cdr:txBody>
    </cdr:sp>
  </cdr:relSizeAnchor>
</c:userShapes>
</file>

<file path=xl/drawings/drawing100.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1.xml><?xml version="1.0" encoding="utf-8"?>
<c:userShapes xmlns:c="http://schemas.openxmlformats.org/drawingml/2006/chart">
  <cdr:relSizeAnchor xmlns:cdr="http://schemas.openxmlformats.org/drawingml/2006/chartDrawing">
    <cdr:from>
      <cdr:x>0.04434</cdr:x>
      <cdr:y>0.95579</cdr:y>
    </cdr:from>
    <cdr:to>
      <cdr:x>0.15003</cdr:x>
      <cdr:y>1</cdr:y>
    </cdr:to>
    <cdr:sp macro="" textlink="">
      <cdr:nvSpPr>
        <cdr:cNvPr id="2" name="TextBox 1"/>
        <cdr:cNvSpPr txBox="1"/>
      </cdr:nvSpPr>
      <cdr:spPr>
        <a:xfrm xmlns:a="http://schemas.openxmlformats.org/drawingml/2006/main">
          <a:off x="383646" y="6006042"/>
          <a:ext cx="914400" cy="2778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0.05963</cdr:x>
      <cdr:y>0.93895</cdr:y>
    </cdr:from>
    <cdr:to>
      <cdr:x>0.92202</cdr:x>
      <cdr:y>1</cdr:y>
    </cdr:to>
    <cdr:sp macro="" textlink="'G2. PCYGrowth'!$A$3">
      <cdr:nvSpPr>
        <cdr:cNvPr id="3" name="TextBox 2"/>
        <cdr:cNvSpPr txBox="1"/>
      </cdr:nvSpPr>
      <cdr:spPr>
        <a:xfrm xmlns:a="http://schemas.openxmlformats.org/drawingml/2006/main">
          <a:off x="515938" y="5900208"/>
          <a:ext cx="7461250" cy="38364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75C1C6C0-DFB0-421F-BC08-E9DE7CAD57A6}" type="TxLink">
            <a:rPr lang="en-US" sz="1100" b="0" i="1" u="none" strike="noStrike">
              <a:solidFill>
                <a:srgbClr val="000000"/>
              </a:solidFill>
              <a:latin typeface="Calibri"/>
            </a:rPr>
            <a:pPr/>
            <a:t>Source: Ministry of Statistics and Programme Implementation.</a:t>
          </a:fld>
          <a:endParaRPr lang="en-US" sz="1100" b="0" i="1"/>
        </a:p>
      </cdr:txBody>
    </cdr:sp>
  </cdr:relSizeAnchor>
</c:userShapes>
</file>

<file path=xl/drawings/drawing102.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3.xml><?xml version="1.0" encoding="utf-8"?>
<c:userShapes xmlns:c="http://schemas.openxmlformats.org/drawingml/2006/chart">
  <cdr:relSizeAnchor xmlns:cdr="http://schemas.openxmlformats.org/drawingml/2006/chartDrawing">
    <cdr:from>
      <cdr:x>0.0299</cdr:x>
      <cdr:y>0.94508</cdr:y>
    </cdr:from>
    <cdr:to>
      <cdr:x>0.93189</cdr:x>
      <cdr:y>1</cdr:y>
    </cdr:to>
    <cdr:sp macro="" textlink="'G3. &lt;$1.25'!$A$3">
      <cdr:nvSpPr>
        <cdr:cNvPr id="2" name="TextBox 1"/>
        <cdr:cNvSpPr txBox="1"/>
      </cdr:nvSpPr>
      <cdr:spPr>
        <a:xfrm xmlns:a="http://schemas.openxmlformats.org/drawingml/2006/main">
          <a:off x="259772" y="5960341"/>
          <a:ext cx="7836477" cy="34636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6E067002-73E3-4028-AC17-1E2DD55175B3}" type="TxLink">
            <a:rPr lang="en-US" sz="1100" b="0" i="1" u="none" strike="noStrike">
              <a:solidFill>
                <a:srgbClr val="000000"/>
              </a:solidFill>
              <a:latin typeface="Calibri"/>
            </a:rPr>
            <a:pPr/>
            <a:t>Source: Ministry of Agriculture, Govt. of India. </a:t>
          </a:fld>
          <a:endParaRPr lang="en-US" sz="1100" b="0" i="1"/>
        </a:p>
      </cdr:txBody>
    </cdr:sp>
  </cdr:relSizeAnchor>
</c:userShapes>
</file>

<file path=xl/drawings/drawing104.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5.xml><?xml version="1.0" encoding="utf-8"?>
<c:userShapes xmlns:c="http://schemas.openxmlformats.org/drawingml/2006/chart">
  <cdr:relSizeAnchor xmlns:cdr="http://schemas.openxmlformats.org/drawingml/2006/chartDrawing">
    <cdr:from>
      <cdr:x>0.06269</cdr:x>
      <cdr:y>0.95368</cdr:y>
    </cdr:from>
    <cdr:to>
      <cdr:x>0.92508</cdr:x>
      <cdr:y>1</cdr:y>
    </cdr:to>
    <cdr:sp macro="" textlink="'G3. &lt;$1.25'!$A$3">
      <cdr:nvSpPr>
        <cdr:cNvPr id="2" name="TextBox 1"/>
        <cdr:cNvSpPr txBox="1"/>
      </cdr:nvSpPr>
      <cdr:spPr>
        <a:xfrm xmlns:a="http://schemas.openxmlformats.org/drawingml/2006/main">
          <a:off x="542396" y="5992813"/>
          <a:ext cx="7461250" cy="2910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6538D7B-2124-4924-9A08-62BF2A9CF57A}" type="TxLink">
            <a:rPr lang="en-US" sz="1100" b="0" i="1" u="none" strike="noStrike">
              <a:solidFill>
                <a:srgbClr val="000000"/>
              </a:solidFill>
              <a:latin typeface="Calibri"/>
            </a:rPr>
            <a:pPr/>
            <a:t>Source: Ministry of Agriculture, Govt. of India. </a:t>
          </a:fld>
          <a:endParaRPr lang="en-US" sz="1100" b="0" i="1"/>
        </a:p>
      </cdr:txBody>
    </cdr:sp>
  </cdr:relSizeAnchor>
</c:userShapes>
</file>

<file path=xl/drawings/drawing106.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7.xml><?xml version="1.0" encoding="utf-8"?>
<c:userShapes xmlns:c="http://schemas.openxmlformats.org/drawingml/2006/chart">
  <cdr:relSizeAnchor xmlns:cdr="http://schemas.openxmlformats.org/drawingml/2006/chartDrawing">
    <cdr:from>
      <cdr:x>0.07339</cdr:x>
      <cdr:y>0.95368</cdr:y>
    </cdr:from>
    <cdr:to>
      <cdr:x>0.96483</cdr:x>
      <cdr:y>1</cdr:y>
    </cdr:to>
    <cdr:sp macro="" textlink="'G3. &lt;$1.25'!$A$3">
      <cdr:nvSpPr>
        <cdr:cNvPr id="2" name="TextBox 1"/>
        <cdr:cNvSpPr txBox="1"/>
      </cdr:nvSpPr>
      <cdr:spPr>
        <a:xfrm xmlns:a="http://schemas.openxmlformats.org/drawingml/2006/main">
          <a:off x="635000" y="5992813"/>
          <a:ext cx="7712604" cy="2910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CFC9010-395A-4A39-8734-11519D8495C0}" type="TxLink">
            <a:rPr lang="en-US" sz="1100" b="0" i="1" u="none" strike="noStrike">
              <a:solidFill>
                <a:srgbClr val="000000"/>
              </a:solidFill>
              <a:latin typeface="Calibri"/>
            </a:rPr>
            <a:pPr/>
            <a:t>Source: Ministry of Agriculture, Govt. of India. </a:t>
          </a:fld>
          <a:endParaRPr lang="en-US" sz="1100" b="0" i="1"/>
        </a:p>
      </cdr:txBody>
    </cdr:sp>
  </cdr:relSizeAnchor>
</c:userShapes>
</file>

<file path=xl/drawings/drawing108.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9.xml><?xml version="1.0" encoding="utf-8"?>
<c:userShapes xmlns:c="http://schemas.openxmlformats.org/drawingml/2006/chart">
  <cdr:relSizeAnchor xmlns:cdr="http://schemas.openxmlformats.org/drawingml/2006/chartDrawing">
    <cdr:from>
      <cdr:x>0.05657</cdr:x>
      <cdr:y>0.94947</cdr:y>
    </cdr:from>
    <cdr:to>
      <cdr:x>0.94495</cdr:x>
      <cdr:y>1</cdr:y>
    </cdr:to>
    <cdr:sp macro="" textlink="'G3. &lt;$1.25'!$A$3">
      <cdr:nvSpPr>
        <cdr:cNvPr id="2" name="TextBox 1"/>
        <cdr:cNvSpPr txBox="1"/>
      </cdr:nvSpPr>
      <cdr:spPr>
        <a:xfrm xmlns:a="http://schemas.openxmlformats.org/drawingml/2006/main">
          <a:off x="489479" y="5966354"/>
          <a:ext cx="7686146" cy="317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5A0A4A8-3108-463F-A789-034AE831F322}" type="TxLink">
            <a:rPr lang="en-US" sz="1100" b="0" i="1" u="none" strike="noStrike">
              <a:solidFill>
                <a:srgbClr val="000000"/>
              </a:solidFill>
              <a:latin typeface="Calibri"/>
            </a:rPr>
            <a:pPr/>
            <a:t>Source: Ministry of Agriculture, Govt. of India. </a:t>
          </a:fld>
          <a:endParaRPr lang="en-US" sz="1100" b="0" i="1"/>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0.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1.xml><?xml version="1.0" encoding="utf-8"?>
<c:userShapes xmlns:c="http://schemas.openxmlformats.org/drawingml/2006/chart">
  <cdr:relSizeAnchor xmlns:cdr="http://schemas.openxmlformats.org/drawingml/2006/chartDrawing">
    <cdr:from>
      <cdr:x>0.04128</cdr:x>
      <cdr:y>0.93263</cdr:y>
    </cdr:from>
    <cdr:to>
      <cdr:x>0.82722</cdr:x>
      <cdr:y>1</cdr:y>
    </cdr:to>
    <cdr:sp macro="" textlink="'H1. GDP-PC'!$A$140">
      <cdr:nvSpPr>
        <cdr:cNvPr id="2" name="TextBox 1"/>
        <cdr:cNvSpPr txBox="1"/>
      </cdr:nvSpPr>
      <cdr:spPr>
        <a:xfrm xmlns:a="http://schemas.openxmlformats.org/drawingml/2006/main">
          <a:off x="357187" y="5860520"/>
          <a:ext cx="6799791" cy="42333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4BD3475-6FCE-4E2F-8DF1-7F500AE782AD}" type="TxLink">
            <a:rPr lang="en-US" sz="1100" b="0" i="1" u="none" strike="noStrike">
              <a:solidFill>
                <a:srgbClr val="000000"/>
              </a:solidFill>
              <a:latin typeface="Calibri"/>
            </a:rPr>
            <a:pPr/>
            <a:t>Source: Directorate of Economics &amp; Statistics, Chandigarh Administration.</a:t>
          </a:fld>
          <a:endParaRPr lang="en-US" sz="1100" i="1"/>
        </a:p>
      </cdr:txBody>
    </cdr:sp>
  </cdr:relSizeAnchor>
</c:userShapes>
</file>

<file path=xl/drawings/drawing112.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3.xml><?xml version="1.0" encoding="utf-8"?>
<c:userShapes xmlns:c="http://schemas.openxmlformats.org/drawingml/2006/chart">
  <cdr:relSizeAnchor xmlns:cdr="http://schemas.openxmlformats.org/drawingml/2006/chartDrawing">
    <cdr:from>
      <cdr:x>0.03206</cdr:x>
      <cdr:y>0.95579</cdr:y>
    </cdr:from>
    <cdr:to>
      <cdr:x>0.79695</cdr:x>
      <cdr:y>1</cdr:y>
    </cdr:to>
    <cdr:sp macro="" textlink="'H1. GDP-PC'!$A$7">
      <cdr:nvSpPr>
        <cdr:cNvPr id="2" name="TextBox 1"/>
        <cdr:cNvSpPr txBox="1"/>
      </cdr:nvSpPr>
      <cdr:spPr>
        <a:xfrm xmlns:a="http://schemas.openxmlformats.org/drawingml/2006/main">
          <a:off x="277813" y="6006042"/>
          <a:ext cx="6627812" cy="27781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C3B137A7-57FB-42AB-A615-7CF7B6620D14}" type="TxLink">
            <a:rPr lang="en-US" sz="1100" b="0" i="1" u="none" strike="noStrike">
              <a:solidFill>
                <a:srgbClr val="000000"/>
              </a:solidFill>
              <a:latin typeface="Calibri"/>
            </a:rPr>
            <a:pPr/>
            <a:t>Source: Ministry of Statistics and Programme Implementation</a:t>
          </a:fld>
          <a:endParaRPr lang="en-US" sz="1100" i="1"/>
        </a:p>
      </cdr:txBody>
    </cdr:sp>
  </cdr:relSizeAnchor>
</c:userShapes>
</file>

<file path=xl/drawings/drawing114.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5.xml><?xml version="1.0" encoding="utf-8"?>
<c:userShapes xmlns:c="http://schemas.openxmlformats.org/drawingml/2006/chart">
  <cdr:relSizeAnchor xmlns:cdr="http://schemas.openxmlformats.org/drawingml/2006/chartDrawing">
    <cdr:from>
      <cdr:x>0.04893</cdr:x>
      <cdr:y>0.93895</cdr:y>
    </cdr:from>
    <cdr:to>
      <cdr:x>0.85933</cdr:x>
      <cdr:y>1</cdr:y>
    </cdr:to>
    <cdr:sp macro="" textlink="'H1. GDP-PC'!$A$140">
      <cdr:nvSpPr>
        <cdr:cNvPr id="2" name="TextBox 1"/>
        <cdr:cNvSpPr txBox="1"/>
      </cdr:nvSpPr>
      <cdr:spPr>
        <a:xfrm xmlns:a="http://schemas.openxmlformats.org/drawingml/2006/main">
          <a:off x="423332" y="5900208"/>
          <a:ext cx="7011459" cy="38364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C67D50D-E987-4B30-B74D-4F1DF1C91CFA}" type="TxLink">
            <a:rPr lang="en-US" sz="1100" b="0" i="1" u="none" strike="noStrike">
              <a:solidFill>
                <a:srgbClr val="000000"/>
              </a:solidFill>
              <a:latin typeface="Calibri"/>
            </a:rPr>
            <a:pPr/>
            <a:t>Source: Directorate of Economics &amp; Statistics, Chandigarh Administration.</a:t>
          </a:fld>
          <a:endParaRPr lang="en-US" sz="1100" i="1"/>
        </a:p>
      </cdr:txBody>
    </cdr:sp>
  </cdr:relSizeAnchor>
</c:userShapes>
</file>

<file path=xl/drawings/drawing116.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7.xml><?xml version="1.0" encoding="utf-8"?>
<c:userShapes xmlns:c="http://schemas.openxmlformats.org/drawingml/2006/chart">
  <cdr:relSizeAnchor xmlns:cdr="http://schemas.openxmlformats.org/drawingml/2006/chartDrawing">
    <cdr:from>
      <cdr:x>0.04122</cdr:x>
      <cdr:y>0.93474</cdr:y>
    </cdr:from>
    <cdr:to>
      <cdr:x>0.90382</cdr:x>
      <cdr:y>1</cdr:y>
    </cdr:to>
    <cdr:sp macro="" textlink="'H2. FoodSecurity'!$A$44">
      <cdr:nvSpPr>
        <cdr:cNvPr id="2" name="TextBox 1"/>
        <cdr:cNvSpPr txBox="1"/>
      </cdr:nvSpPr>
      <cdr:spPr>
        <a:xfrm xmlns:a="http://schemas.openxmlformats.org/drawingml/2006/main">
          <a:off x="357187" y="5873750"/>
          <a:ext cx="7474479" cy="4101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550AFC0B-9BB8-4EE8-A873-7C876BD968CF}" type="TxLink">
            <a:rPr lang="en-US" sz="1100" b="0" i="1" u="none" strike="noStrike">
              <a:solidFill>
                <a:srgbClr val="000000"/>
              </a:solidFill>
              <a:latin typeface="Calibri"/>
            </a:rPr>
            <a:pPr/>
            <a:t>Source: Ministry of Health and Family Welfare, Govt. of India. </a:t>
          </a:fld>
          <a:endParaRPr lang="en-US" sz="1100" i="1"/>
        </a:p>
      </cdr:txBody>
    </cdr:sp>
  </cdr:relSizeAnchor>
</c:userShapes>
</file>

<file path=xl/drawings/drawing118.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9.xml><?xml version="1.0" encoding="utf-8"?>
<c:userShapes xmlns:c="http://schemas.openxmlformats.org/drawingml/2006/chart">
  <cdr:relSizeAnchor xmlns:cdr="http://schemas.openxmlformats.org/drawingml/2006/chartDrawing">
    <cdr:from>
      <cdr:x>0.03322</cdr:x>
      <cdr:y>0.94508</cdr:y>
    </cdr:from>
    <cdr:to>
      <cdr:x>0.86213</cdr:x>
      <cdr:y>1</cdr:y>
    </cdr:to>
    <cdr:sp macro="" textlink="'H2. FoodSecurity'!$E$44">
      <cdr:nvSpPr>
        <cdr:cNvPr id="2" name="TextBox 1"/>
        <cdr:cNvSpPr txBox="1"/>
      </cdr:nvSpPr>
      <cdr:spPr>
        <a:xfrm xmlns:a="http://schemas.openxmlformats.org/drawingml/2006/main">
          <a:off x="288636" y="5960341"/>
          <a:ext cx="7201478" cy="3463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C79E618B-96AC-49E2-A3FD-B3FBF9E3C71E}" type="TxLink">
            <a:rPr lang="en-US" sz="1100" b="0" i="1" u="none" strike="noStrike">
              <a:solidFill>
                <a:srgbClr val="000000"/>
              </a:solidFill>
              <a:latin typeface="Calibri"/>
            </a:rPr>
            <a:pPr/>
            <a:t>Source: Ministry of Health and Family Welfare, Govt. of India. </a:t>
          </a:fld>
          <a:endParaRPr lang="en-US" sz="1100" i="1"/>
        </a:p>
      </cdr:txBody>
    </cdr:sp>
  </cdr:relSizeAnchor>
</c:userShapes>
</file>

<file path=xl/drawings/drawing12.xml><?xml version="1.0" encoding="utf-8"?>
<c:userShapes xmlns:c="http://schemas.openxmlformats.org/drawingml/2006/chart">
  <cdr:relSizeAnchor xmlns:cdr="http://schemas.openxmlformats.org/drawingml/2006/chartDrawing">
    <cdr:from>
      <cdr:x>0.03969</cdr:x>
      <cdr:y>0.94947</cdr:y>
    </cdr:from>
    <cdr:to>
      <cdr:x>0.96641</cdr:x>
      <cdr:y>1</cdr:y>
    </cdr:to>
    <cdr:sp macro="" textlink="'B4. GenderInequality'!$A$30">
      <cdr:nvSpPr>
        <cdr:cNvPr id="2" name="TextBox 1"/>
        <cdr:cNvSpPr txBox="1"/>
      </cdr:nvSpPr>
      <cdr:spPr>
        <a:xfrm xmlns:a="http://schemas.openxmlformats.org/drawingml/2006/main">
          <a:off x="343957" y="5966354"/>
          <a:ext cx="8030105" cy="3174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8725BE36-C7FE-4325-A44A-2008A38A947A}" type="TxLink">
            <a:rPr lang="en-US" sz="1100" b="0" i="1" u="none" strike="noStrike">
              <a:solidFill>
                <a:srgbClr val="000000"/>
              </a:solidFill>
              <a:latin typeface="Calibri"/>
            </a:rPr>
            <a:pPr/>
            <a:t>Source: NFHS.</a:t>
          </a:fld>
          <a:endParaRPr lang="en-US" sz="1100" i="1"/>
        </a:p>
      </cdr:txBody>
    </cdr:sp>
  </cdr:relSizeAnchor>
</c:userShapes>
</file>

<file path=xl/drawings/drawing120.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1.xml><?xml version="1.0" encoding="utf-8"?>
<c:userShapes xmlns:c="http://schemas.openxmlformats.org/drawingml/2006/chart">
  <cdr:relSizeAnchor xmlns:cdr="http://schemas.openxmlformats.org/drawingml/2006/chartDrawing">
    <cdr:from>
      <cdr:x>0.05496</cdr:x>
      <cdr:y>0.93684</cdr:y>
    </cdr:from>
    <cdr:to>
      <cdr:x>0.9313</cdr:x>
      <cdr:y>1</cdr:y>
    </cdr:to>
    <cdr:sp macro="" textlink="'H2. FoodSecurity'!$A$44">
      <cdr:nvSpPr>
        <cdr:cNvPr id="2" name="TextBox 1"/>
        <cdr:cNvSpPr txBox="1"/>
      </cdr:nvSpPr>
      <cdr:spPr>
        <a:xfrm xmlns:a="http://schemas.openxmlformats.org/drawingml/2006/main">
          <a:off x="476250" y="5886978"/>
          <a:ext cx="7593542" cy="3968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675C4E62-3448-47B7-B4E6-4BB35C70DEF2}" type="TxLink">
            <a:rPr lang="en-US" sz="1100" b="0" i="1" u="none" strike="noStrike">
              <a:solidFill>
                <a:srgbClr val="000000"/>
              </a:solidFill>
              <a:latin typeface="Calibri"/>
            </a:rPr>
            <a:pPr/>
            <a:t>Source: Ministry of Health and Family Welfare, Govt. of India. </a:t>
          </a:fld>
          <a:endParaRPr lang="en-US" sz="1100" i="1"/>
        </a:p>
      </cdr:txBody>
    </cdr:sp>
  </cdr:relSizeAnchor>
</c:userShapes>
</file>

<file path=xl/drawings/drawing122.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3.xml><?xml version="1.0" encoding="utf-8"?>
<c:userShapes xmlns:c="http://schemas.openxmlformats.org/drawingml/2006/chart">
  <cdr:relSizeAnchor xmlns:cdr="http://schemas.openxmlformats.org/drawingml/2006/chartDrawing">
    <cdr:from>
      <cdr:x>0.04281</cdr:x>
      <cdr:y>0.94947</cdr:y>
    </cdr:from>
    <cdr:to>
      <cdr:x>0.83486</cdr:x>
      <cdr:y>1</cdr:y>
    </cdr:to>
    <cdr:sp macro="" textlink="'H2. FoodSecurity'!$A$7">
      <cdr:nvSpPr>
        <cdr:cNvPr id="2" name="TextBox 1"/>
        <cdr:cNvSpPr txBox="1"/>
      </cdr:nvSpPr>
      <cdr:spPr>
        <a:xfrm xmlns:a="http://schemas.openxmlformats.org/drawingml/2006/main">
          <a:off x="370417" y="5966354"/>
          <a:ext cx="6852708" cy="317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F78886D4-A6DF-4395-89DB-FB843E56993C}" type="TxLink">
            <a:rPr lang="en-US" sz="1100" b="0" i="1" u="none" strike="noStrike">
              <a:solidFill>
                <a:srgbClr val="000000"/>
              </a:solidFill>
              <a:latin typeface="Calibri"/>
            </a:rPr>
            <a:pPr/>
            <a:t>Source: Diet and Nutritional Status of Rural Population, National Institute of Nutrition.</a:t>
          </a:fld>
          <a:endParaRPr lang="en-US" sz="1100" i="1"/>
        </a:p>
      </cdr:txBody>
    </cdr:sp>
  </cdr:relSizeAnchor>
</c:userShapes>
</file>

<file path=xl/drawings/drawing124.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5.xml><?xml version="1.0" encoding="utf-8"?>
<c:userShapes xmlns:c="http://schemas.openxmlformats.org/drawingml/2006/chart">
  <cdr:relSizeAnchor xmlns:cdr="http://schemas.openxmlformats.org/drawingml/2006/chartDrawing">
    <cdr:from>
      <cdr:x>0.05352</cdr:x>
      <cdr:y>0.94737</cdr:y>
    </cdr:from>
    <cdr:to>
      <cdr:x>0.93272</cdr:x>
      <cdr:y>1</cdr:y>
    </cdr:to>
    <cdr:sp macro="" textlink="'H2. FoodSecurity'!$A$7">
      <cdr:nvSpPr>
        <cdr:cNvPr id="2" name="TextBox 1"/>
        <cdr:cNvSpPr txBox="1"/>
      </cdr:nvSpPr>
      <cdr:spPr>
        <a:xfrm xmlns:a="http://schemas.openxmlformats.org/drawingml/2006/main">
          <a:off x="463020" y="5953124"/>
          <a:ext cx="7606771" cy="3307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CC8AD62C-B401-41F9-9757-E5C10DE23CC2}" type="TxLink">
            <a:rPr lang="en-US" sz="1100" b="0" i="1" u="none" strike="noStrike">
              <a:solidFill>
                <a:srgbClr val="000000"/>
              </a:solidFill>
              <a:latin typeface="Calibri"/>
            </a:rPr>
            <a:pPr/>
            <a:t>Source: Diet and Nutritional Status of Rural Population, National Institute of Nutrition.</a:t>
          </a:fld>
          <a:endParaRPr lang="en-US" sz="1100" i="1"/>
        </a:p>
      </cdr:txBody>
    </cdr:sp>
  </cdr:relSizeAnchor>
</c:userShapes>
</file>

<file path=xl/drawings/drawing126.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7.xml><?xml version="1.0" encoding="utf-8"?>
<c:userShapes xmlns:c="http://schemas.openxmlformats.org/drawingml/2006/chart">
  <cdr:relSizeAnchor xmlns:cdr="http://schemas.openxmlformats.org/drawingml/2006/chartDrawing">
    <cdr:from>
      <cdr:x>0.07187</cdr:x>
      <cdr:y>0.94526</cdr:y>
    </cdr:from>
    <cdr:to>
      <cdr:x>0.8578</cdr:x>
      <cdr:y>1</cdr:y>
    </cdr:to>
    <cdr:sp macro="" textlink="'H2. FoodSecurity'!$A$7">
      <cdr:nvSpPr>
        <cdr:cNvPr id="2" name="TextBox 1"/>
        <cdr:cNvSpPr txBox="1"/>
      </cdr:nvSpPr>
      <cdr:spPr>
        <a:xfrm xmlns:a="http://schemas.openxmlformats.org/drawingml/2006/main">
          <a:off x="621771" y="5939896"/>
          <a:ext cx="6799792" cy="3439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21FFAF04-A3E4-4210-8C7B-A489CCE3B1D9}" type="TxLink">
            <a:rPr lang="en-US" sz="1100" b="0" i="1" u="none" strike="noStrike">
              <a:solidFill>
                <a:srgbClr val="000000"/>
              </a:solidFill>
              <a:latin typeface="Calibri"/>
            </a:rPr>
            <a:pPr/>
            <a:t>Source: Diet and Nutritional Status of Rural Population, National Institute of Nutrition.</a:t>
          </a:fld>
          <a:endParaRPr lang="en-US" sz="1100" i="1"/>
        </a:p>
      </cdr:txBody>
    </cdr:sp>
  </cdr:relSizeAnchor>
</c:userShapes>
</file>

<file path=xl/drawings/drawing128.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9.xml><?xml version="1.0" encoding="utf-8"?>
<c:userShapes xmlns:c="http://schemas.openxmlformats.org/drawingml/2006/chart">
  <cdr:relSizeAnchor xmlns:cdr="http://schemas.openxmlformats.org/drawingml/2006/chartDrawing">
    <cdr:from>
      <cdr:x>0.04427</cdr:x>
      <cdr:y>0.95158</cdr:y>
    </cdr:from>
    <cdr:to>
      <cdr:x>0.96183</cdr:x>
      <cdr:y>1</cdr:y>
    </cdr:to>
    <cdr:sp macro="" textlink="'H3. SlumPop'!$A$8">
      <cdr:nvSpPr>
        <cdr:cNvPr id="2" name="TextBox 1"/>
        <cdr:cNvSpPr txBox="1"/>
      </cdr:nvSpPr>
      <cdr:spPr>
        <a:xfrm xmlns:a="http://schemas.openxmlformats.org/drawingml/2006/main">
          <a:off x="383645" y="5979583"/>
          <a:ext cx="7950729" cy="3042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500E5211-5F5B-49E7-B51F-DE595E88527D}" type="TxLink">
            <a:rPr lang="en-US" sz="1100" b="0" i="1" u="none" strike="noStrike">
              <a:solidFill>
                <a:srgbClr val="000000"/>
              </a:solidFill>
              <a:latin typeface="Calibri"/>
            </a:rPr>
            <a:pPr/>
            <a:t>Source: Ministry of Urban Development &amp; Poverty Alleviation, Govt. of India &amp; Office of the Registrar General and Census Commissioner, India.</a:t>
          </a:fld>
          <a:endParaRPr lang="en-US" sz="1100" i="1"/>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0.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1.xml><?xml version="1.0" encoding="utf-8"?>
<c:userShapes xmlns:c="http://schemas.openxmlformats.org/drawingml/2006/chart">
  <cdr:relSizeAnchor xmlns:cdr="http://schemas.openxmlformats.org/drawingml/2006/chartDrawing">
    <cdr:from>
      <cdr:x>0.03517</cdr:x>
      <cdr:y>0.94966</cdr:y>
    </cdr:from>
    <cdr:to>
      <cdr:x>0.94342</cdr:x>
      <cdr:y>1</cdr:y>
    </cdr:to>
    <cdr:sp macro="" textlink="">
      <cdr:nvSpPr>
        <cdr:cNvPr id="2" name="TextBox 1"/>
        <cdr:cNvSpPr txBox="1"/>
      </cdr:nvSpPr>
      <cdr:spPr>
        <a:xfrm xmlns:a="http://schemas.openxmlformats.org/drawingml/2006/main">
          <a:off x="305048" y="5989205"/>
          <a:ext cx="7877727" cy="317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0" i="0" u="none" strike="noStrike">
              <a:solidFill>
                <a:srgbClr val="000000"/>
              </a:solidFill>
              <a:latin typeface="Calibri"/>
            </a:rPr>
            <a:t>Source: Reserve Bank of India.</a:t>
          </a:r>
          <a:endParaRPr lang="en-US" sz="1100" i="1"/>
        </a:p>
      </cdr:txBody>
    </cdr:sp>
  </cdr:relSizeAnchor>
</c:userShapes>
</file>

<file path=xl/drawings/drawing132.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3.xml><?xml version="1.0" encoding="utf-8"?>
<c:userShapes xmlns:c="http://schemas.openxmlformats.org/drawingml/2006/chart">
  <cdr:relSizeAnchor xmlns:cdr="http://schemas.openxmlformats.org/drawingml/2006/chartDrawing">
    <cdr:from>
      <cdr:x>0.03206</cdr:x>
      <cdr:y>0.94105</cdr:y>
    </cdr:from>
    <cdr:to>
      <cdr:x>0.71298</cdr:x>
      <cdr:y>1</cdr:y>
    </cdr:to>
    <cdr:sp macro="" textlink="'H4. LifeExpectancy'!$A$18">
      <cdr:nvSpPr>
        <cdr:cNvPr id="2" name="TextBox 1"/>
        <cdr:cNvSpPr txBox="1"/>
      </cdr:nvSpPr>
      <cdr:spPr>
        <a:xfrm xmlns:a="http://schemas.openxmlformats.org/drawingml/2006/main">
          <a:off x="277813" y="5913438"/>
          <a:ext cx="5900208" cy="37041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428AD2AA-D0B2-4012-A565-E609E66B86CF}" type="TxLink">
            <a:rPr lang="en-US" sz="1100" b="0" i="0" u="none" strike="noStrike">
              <a:solidFill>
                <a:srgbClr val="000000"/>
              </a:solidFill>
              <a:latin typeface="Calibri"/>
            </a:rPr>
            <a:pPr/>
            <a:t>Source : Office of the Registrar General and Census Commissioner, India.</a:t>
          </a:fld>
          <a:endParaRPr lang="en-US" sz="1100" i="1"/>
        </a:p>
      </cdr:txBody>
    </cdr:sp>
  </cdr:relSizeAnchor>
</c:userShapes>
</file>

<file path=xl/drawings/drawing134.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5.xml><?xml version="1.0" encoding="utf-8"?>
<c:userShapes xmlns:c="http://schemas.openxmlformats.org/drawingml/2006/chart">
  <cdr:relSizeAnchor xmlns:cdr="http://schemas.openxmlformats.org/drawingml/2006/chartDrawing">
    <cdr:from>
      <cdr:x>0.03817</cdr:x>
      <cdr:y>0.85448</cdr:y>
    </cdr:from>
    <cdr:to>
      <cdr:x>0.14369</cdr:x>
      <cdr:y>1</cdr:y>
    </cdr:to>
    <cdr:sp macro="" textlink="">
      <cdr:nvSpPr>
        <cdr:cNvPr id="2" name="TextBox 1"/>
        <cdr:cNvSpPr txBox="1"/>
      </cdr:nvSpPr>
      <cdr:spPr>
        <a:xfrm xmlns:a="http://schemas.openxmlformats.org/drawingml/2006/main">
          <a:off x="330729" y="584729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0.03817</cdr:x>
      <cdr:y>0.94947</cdr:y>
    </cdr:from>
    <cdr:to>
      <cdr:x>0.8855</cdr:x>
      <cdr:y>1</cdr:y>
    </cdr:to>
    <cdr:sp macro="" textlink="'12. R&amp;DExp'!$A$3">
      <cdr:nvSpPr>
        <cdr:cNvPr id="3" name="TextBox 2"/>
        <cdr:cNvSpPr txBox="1"/>
      </cdr:nvSpPr>
      <cdr:spPr>
        <a:xfrm xmlns:a="http://schemas.openxmlformats.org/drawingml/2006/main">
          <a:off x="330729" y="5966354"/>
          <a:ext cx="7342188" cy="317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2B446096-27A8-4D76-BCFC-CC41FA58DD85}" type="TxLink">
            <a:rPr lang="en-US" sz="1100" b="0" i="1" u="none" strike="noStrike">
              <a:solidFill>
                <a:srgbClr val="000000"/>
              </a:solidFill>
              <a:latin typeface="Calibri"/>
            </a:rPr>
            <a:pPr/>
            <a:t>Source: Ministry of Science and Technology, Govt. of India &amp; Reserve Bank of India.</a:t>
          </a:fld>
          <a:endParaRPr lang="en-US" sz="1100" b="0" i="1"/>
        </a:p>
      </cdr:txBody>
    </cdr:sp>
  </cdr:relSizeAnchor>
</c:userShapes>
</file>

<file path=xl/drawings/drawing136.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7.xml><?xml version="1.0" encoding="utf-8"?>
<c:userShapes xmlns:c="http://schemas.openxmlformats.org/drawingml/2006/chart">
  <cdr:relSizeAnchor xmlns:cdr="http://schemas.openxmlformats.org/drawingml/2006/chartDrawing">
    <cdr:from>
      <cdr:x>0.03488</cdr:x>
      <cdr:y>0.93593</cdr:y>
    </cdr:from>
    <cdr:to>
      <cdr:x>0.81395</cdr:x>
      <cdr:y>1</cdr:y>
    </cdr:to>
    <cdr:sp macro="" textlink="'J1. 20yrsfoodsec'!$A$2">
      <cdr:nvSpPr>
        <cdr:cNvPr id="2" name="TextBox 1"/>
        <cdr:cNvSpPr txBox="1"/>
      </cdr:nvSpPr>
      <cdr:spPr>
        <a:xfrm xmlns:a="http://schemas.openxmlformats.org/drawingml/2006/main">
          <a:off x="303067" y="5902613"/>
          <a:ext cx="6768523" cy="40409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B901BE29-B8B5-4CA4-9103-C45A92EB311A}" type="TxLink">
            <a:rPr lang="en-US" sz="1100" b="0" i="1" u="none" strike="noStrike">
              <a:solidFill>
                <a:srgbClr val="000000"/>
              </a:solidFill>
              <a:latin typeface="Calibri"/>
            </a:rPr>
            <a:pPr/>
            <a:t>Source: Ministry of Health and Family Welfare, Govt. of India. </a:t>
          </a:fld>
          <a:endParaRPr lang="en-US" sz="1100" i="1"/>
        </a:p>
      </cdr:txBody>
    </cdr:sp>
  </cdr:relSizeAnchor>
</c:userShapes>
</file>

<file path=xl/drawings/drawing138.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9.xml><?xml version="1.0" encoding="utf-8"?>
<c:userShapes xmlns:c="http://schemas.openxmlformats.org/drawingml/2006/chart">
  <cdr:relSizeAnchor xmlns:cdr="http://schemas.openxmlformats.org/drawingml/2006/chartDrawing">
    <cdr:from>
      <cdr:x>0.03823</cdr:x>
      <cdr:y>0.95368</cdr:y>
    </cdr:from>
    <cdr:to>
      <cdr:x>0.93272</cdr:x>
      <cdr:y>1</cdr:y>
    </cdr:to>
    <cdr:sp macro="" textlink="'J2. 20yrsSlum'!$A$3">
      <cdr:nvSpPr>
        <cdr:cNvPr id="2" name="TextBox 1"/>
        <cdr:cNvSpPr txBox="1"/>
      </cdr:nvSpPr>
      <cdr:spPr>
        <a:xfrm xmlns:a="http://schemas.openxmlformats.org/drawingml/2006/main">
          <a:off x="330728" y="5992812"/>
          <a:ext cx="7739063" cy="29104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FE0BBC09-4596-4C95-8136-D2234C9FC46A}" type="TxLink">
            <a:rPr lang="en-US" sz="1100" b="0" i="1" u="none" strike="noStrike">
              <a:solidFill>
                <a:srgbClr val="000000"/>
              </a:solidFill>
              <a:latin typeface="Calibri"/>
            </a:rPr>
            <a:pPr/>
            <a:t>Source: Ministry of Statistics and Programme Implementation, Govt. of India.</a:t>
          </a:fld>
          <a:endParaRPr lang="en-US" sz="1100" b="0" i="1"/>
        </a:p>
      </cdr:txBody>
    </cdr:sp>
  </cdr:relSizeAnchor>
</c:userShapes>
</file>

<file path=xl/drawings/drawing14.xml><?xml version="1.0" encoding="utf-8"?>
<c:userShapes xmlns:c="http://schemas.openxmlformats.org/drawingml/2006/chart">
  <cdr:relSizeAnchor xmlns:cdr="http://schemas.openxmlformats.org/drawingml/2006/chartDrawing">
    <cdr:from>
      <cdr:x>0.03156</cdr:x>
      <cdr:y>0.94966</cdr:y>
    </cdr:from>
    <cdr:to>
      <cdr:x>0.85548</cdr:x>
      <cdr:y>1</cdr:y>
    </cdr:to>
    <cdr:sp macro="" textlink="'B4. GenderInequality'!$A$166">
      <cdr:nvSpPr>
        <cdr:cNvPr id="2" name="TextBox 1"/>
        <cdr:cNvSpPr txBox="1"/>
      </cdr:nvSpPr>
      <cdr:spPr>
        <a:xfrm xmlns:a="http://schemas.openxmlformats.org/drawingml/2006/main">
          <a:off x="274204" y="5989205"/>
          <a:ext cx="7158181" cy="3174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6A6CA60B-6834-41FE-B1CB-1E69280D159C}" type="TxLink">
            <a:rPr lang="en-US" sz="1100" b="0" i="1" u="none" strike="noStrike">
              <a:solidFill>
                <a:srgbClr val="000000"/>
              </a:solidFill>
              <a:latin typeface="Calibri"/>
            </a:rPr>
            <a:pPr/>
            <a:t>Source: Election comission of India.</a:t>
          </a:fld>
          <a:endParaRPr lang="en-US" sz="1100" i="1"/>
        </a:p>
      </cdr:txBody>
    </cdr:sp>
  </cdr:relSizeAnchor>
</c:userShapes>
</file>

<file path=xl/drawings/drawing140.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1.xml><?xml version="1.0" encoding="utf-8"?>
<c:userShapes xmlns:c="http://schemas.openxmlformats.org/drawingml/2006/chart">
  <cdr:relSizeAnchor xmlns:cdr="http://schemas.openxmlformats.org/drawingml/2006/chartDrawing">
    <cdr:from>
      <cdr:x>0.03488</cdr:x>
      <cdr:y>0.94279</cdr:y>
    </cdr:from>
    <cdr:to>
      <cdr:x>0.90199</cdr:x>
      <cdr:y>1</cdr:y>
    </cdr:to>
    <cdr:sp macro="" textlink="'J3. 20yrLifeExpect'!$A$8">
      <cdr:nvSpPr>
        <cdr:cNvPr id="2" name="TextBox 1"/>
        <cdr:cNvSpPr txBox="1"/>
      </cdr:nvSpPr>
      <cdr:spPr>
        <a:xfrm xmlns:a="http://schemas.openxmlformats.org/drawingml/2006/main">
          <a:off x="303067" y="5945909"/>
          <a:ext cx="7533409" cy="36079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0836B34-CBC7-4933-9BF6-6CF83E8E4DCA}" type="TxLink">
            <a:rPr lang="en-US" sz="1100" b="0" i="1" u="none" strike="noStrike">
              <a:solidFill>
                <a:srgbClr val="000000"/>
              </a:solidFill>
              <a:latin typeface="Calibri"/>
            </a:rPr>
            <a:pPr/>
            <a:t>Source: Reserve Bank of India.</a:t>
          </a:fld>
          <a:endParaRPr lang="en-US" sz="1100" i="1"/>
        </a:p>
      </cdr:txBody>
    </cdr:sp>
  </cdr:relSizeAnchor>
</c:userShapes>
</file>

<file path=xl/drawings/drawing142.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3.xml><?xml version="1.0" encoding="utf-8"?>
<c:userShapes xmlns:c="http://schemas.openxmlformats.org/drawingml/2006/chart">
  <cdr:relSizeAnchor xmlns:cdr="http://schemas.openxmlformats.org/drawingml/2006/chartDrawing">
    <cdr:from>
      <cdr:x>0.02326</cdr:x>
      <cdr:y>0.94279</cdr:y>
    </cdr:from>
    <cdr:to>
      <cdr:x>0.87043</cdr:x>
      <cdr:y>1</cdr:y>
    </cdr:to>
    <cdr:sp macro="" textlink="'J3. 20yrLifeExpect'!$A$17">
      <cdr:nvSpPr>
        <cdr:cNvPr id="2" name="TextBox 1"/>
        <cdr:cNvSpPr txBox="1"/>
      </cdr:nvSpPr>
      <cdr:spPr>
        <a:xfrm xmlns:a="http://schemas.openxmlformats.org/drawingml/2006/main">
          <a:off x="202045" y="5945909"/>
          <a:ext cx="7360228" cy="36079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3C8209A9-6028-4C67-B738-858237CC44A7}" type="TxLink">
            <a:rPr lang="en-US" sz="1100" b="0" i="1" u="none" strike="noStrike">
              <a:solidFill>
                <a:srgbClr val="000000"/>
              </a:solidFill>
              <a:latin typeface="Calibri"/>
            </a:rPr>
            <a:pPr/>
            <a:t>Source:  Ministry of Home Affairs &amp; Office of the Registrar General and Census Commissioner, India.</a:t>
          </a:fld>
          <a:endParaRPr lang="en-US" sz="1100" i="1"/>
        </a:p>
      </cdr:txBody>
    </cdr:sp>
  </cdr:relSizeAnchor>
</c:userShapes>
</file>

<file path=xl/drawings/drawing144.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5.xml><?xml version="1.0" encoding="utf-8"?>
<c:userShapes xmlns:c="http://schemas.openxmlformats.org/drawingml/2006/chart">
  <cdr:relSizeAnchor xmlns:cdr="http://schemas.openxmlformats.org/drawingml/2006/chartDrawing">
    <cdr:from>
      <cdr:x>0.03654</cdr:x>
      <cdr:y>0.94508</cdr:y>
    </cdr:from>
    <cdr:to>
      <cdr:x>0.91196</cdr:x>
      <cdr:y>1</cdr:y>
    </cdr:to>
    <cdr:sp macro="" textlink="'K1. EnergyIntense'!$A$8">
      <cdr:nvSpPr>
        <cdr:cNvPr id="2" name="TextBox 1"/>
        <cdr:cNvSpPr txBox="1"/>
      </cdr:nvSpPr>
      <cdr:spPr>
        <a:xfrm xmlns:a="http://schemas.openxmlformats.org/drawingml/2006/main">
          <a:off x="317500" y="5960341"/>
          <a:ext cx="7605568" cy="3463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63CF30BE-CB84-489A-9A68-42949A83ED63}" type="TxLink">
            <a:rPr lang="en-US" sz="1100" b="0" i="1" u="none" strike="noStrike">
              <a:solidFill>
                <a:srgbClr val="000000"/>
              </a:solidFill>
              <a:latin typeface="Calibri"/>
            </a:rPr>
            <a:pPr/>
            <a:t>Source: Ministry of Power, Govt. of India &amp; Reserve Bank of India.</a:t>
          </a:fld>
          <a:endParaRPr lang="en-US" sz="1100" i="1"/>
        </a:p>
      </cdr:txBody>
    </cdr:sp>
  </cdr:relSizeAnchor>
</c:userShapes>
</file>

<file path=xl/drawings/drawing146.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7.xml><?xml version="1.0" encoding="utf-8"?>
<c:userShapes xmlns:c="http://schemas.openxmlformats.org/drawingml/2006/chart">
  <cdr:relSizeAnchor xmlns:cdr="http://schemas.openxmlformats.org/drawingml/2006/chartDrawing">
    <cdr:from>
      <cdr:x>0.04434</cdr:x>
      <cdr:y>0.95368</cdr:y>
    </cdr:from>
    <cdr:to>
      <cdr:x>0.84862</cdr:x>
      <cdr:y>1</cdr:y>
    </cdr:to>
    <cdr:sp macro="" textlink="'K1. EnergyIntense'!$A$3">
      <cdr:nvSpPr>
        <cdr:cNvPr id="2" name="TextBox 1"/>
        <cdr:cNvSpPr txBox="1"/>
      </cdr:nvSpPr>
      <cdr:spPr>
        <a:xfrm xmlns:a="http://schemas.openxmlformats.org/drawingml/2006/main">
          <a:off x="383646" y="5992813"/>
          <a:ext cx="6958542" cy="2910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323938BF-645C-458B-8CCC-4DB02A71C97F}" type="TxLink">
            <a:rPr lang="en-US" sz="1100" b="0" i="1" u="none" strike="noStrike">
              <a:solidFill>
                <a:srgbClr val="000000"/>
              </a:solidFill>
              <a:latin typeface="Calibri"/>
            </a:rPr>
            <a:pPr/>
            <a:t>Source : Ministry of Power, Govt. of India.</a:t>
          </a:fld>
          <a:endParaRPr lang="en-US" sz="1100" b="0" i="1"/>
        </a:p>
      </cdr:txBody>
    </cdr:sp>
  </cdr:relSizeAnchor>
</c:userShapes>
</file>

<file path=xl/drawings/drawing148.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9.xml><?xml version="1.0" encoding="utf-8"?>
<c:userShapes xmlns:c="http://schemas.openxmlformats.org/drawingml/2006/chart">
  <cdr:relSizeAnchor xmlns:cdr="http://schemas.openxmlformats.org/drawingml/2006/chartDrawing">
    <cdr:from>
      <cdr:x>0.08716</cdr:x>
      <cdr:y>0.95158</cdr:y>
    </cdr:from>
    <cdr:to>
      <cdr:x>0.90826</cdr:x>
      <cdr:y>1</cdr:y>
    </cdr:to>
    <cdr:sp macro="" textlink="'K2. TotalWater'!$A$3">
      <cdr:nvSpPr>
        <cdr:cNvPr id="2" name="TextBox 1"/>
        <cdr:cNvSpPr txBox="1"/>
      </cdr:nvSpPr>
      <cdr:spPr>
        <a:xfrm xmlns:a="http://schemas.openxmlformats.org/drawingml/2006/main">
          <a:off x="754063" y="5979584"/>
          <a:ext cx="7104062" cy="3042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6F0E5F9A-0ACC-4477-A6B4-D988D5FE9D33}" type="TxLink">
            <a:rPr lang="en-US" sz="1100" b="0" i="1" u="none" strike="noStrike">
              <a:solidFill>
                <a:srgbClr val="000000"/>
              </a:solidFill>
              <a:latin typeface="Calibri"/>
            </a:rPr>
            <a:pPr/>
            <a:t>Source:  Ministry of Statistics and Programme Implementation.</a:t>
          </a:fld>
          <a:endParaRPr lang="en-US" sz="1100" b="0" i="1"/>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0.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1.xml><?xml version="1.0" encoding="utf-8"?>
<c:userShapes xmlns:c="http://schemas.openxmlformats.org/drawingml/2006/chart">
  <cdr:relSizeAnchor xmlns:cdr="http://schemas.openxmlformats.org/drawingml/2006/chartDrawing">
    <cdr:from>
      <cdr:x>0.03359</cdr:x>
      <cdr:y>0.94526</cdr:y>
    </cdr:from>
    <cdr:to>
      <cdr:x>0.87939</cdr:x>
      <cdr:y>1</cdr:y>
    </cdr:to>
    <cdr:sp macro="" textlink="'K3. Wastewater'!$A$6">
      <cdr:nvSpPr>
        <cdr:cNvPr id="2" name="TextBox 1"/>
        <cdr:cNvSpPr txBox="1"/>
      </cdr:nvSpPr>
      <cdr:spPr>
        <a:xfrm xmlns:a="http://schemas.openxmlformats.org/drawingml/2006/main">
          <a:off x="291042" y="5939896"/>
          <a:ext cx="7328958" cy="3439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7B02BC9-D519-4394-A8ED-DA9D122A3043}" type="TxLink">
            <a:rPr lang="en-US" sz="1100" b="0" i="1" u="none" strike="noStrike">
              <a:solidFill>
                <a:srgbClr val="000000"/>
              </a:solidFill>
              <a:latin typeface="Calibri"/>
            </a:rPr>
            <a:pPr/>
            <a:t>Source: Ministry of water resources</a:t>
          </a:fld>
          <a:endParaRPr lang="en-US" sz="1100" i="1"/>
        </a:p>
      </cdr:txBody>
    </cdr:sp>
  </cdr:relSizeAnchor>
</c:userShapes>
</file>

<file path=xl/drawings/drawing152.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3.xml><?xml version="1.0" encoding="utf-8"?>
<c:userShapes xmlns:c="http://schemas.openxmlformats.org/drawingml/2006/chart">
  <cdr:relSizeAnchor xmlns:cdr="http://schemas.openxmlformats.org/drawingml/2006/chartDrawing">
    <cdr:from>
      <cdr:x>0.06116</cdr:x>
      <cdr:y>0.94316</cdr:y>
    </cdr:from>
    <cdr:to>
      <cdr:x>0.82569</cdr:x>
      <cdr:y>1</cdr:y>
    </cdr:to>
    <cdr:sp macro="" textlink="'K3. Wastewater'!$A$3">
      <cdr:nvSpPr>
        <cdr:cNvPr id="2" name="TextBox 1"/>
        <cdr:cNvSpPr txBox="1"/>
      </cdr:nvSpPr>
      <cdr:spPr>
        <a:xfrm xmlns:a="http://schemas.openxmlformats.org/drawingml/2006/main">
          <a:off x="529166" y="5926666"/>
          <a:ext cx="6614583" cy="3571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88DCBF90-86B7-4904-A44F-0F501C7751F5}" type="TxLink">
            <a:rPr lang="en-US" sz="1100" b="0" i="1" u="none" strike="noStrike">
              <a:solidFill>
                <a:srgbClr val="000000"/>
              </a:solidFill>
              <a:latin typeface="Calibri"/>
            </a:rPr>
            <a:pPr/>
            <a:t>Source: Central Pollution Control Board, Ministry of Environment &amp; Forests.</a:t>
          </a:fld>
          <a:endParaRPr lang="en-US" sz="1100" b="0" i="1"/>
        </a:p>
      </cdr:txBody>
    </cdr:sp>
  </cdr:relSizeAnchor>
</c:userShapes>
</file>

<file path=xl/drawings/drawing154.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5.xml><?xml version="1.0" encoding="utf-8"?>
<c:userShapes xmlns:c="http://schemas.openxmlformats.org/drawingml/2006/chart">
  <cdr:relSizeAnchor xmlns:cdr="http://schemas.openxmlformats.org/drawingml/2006/chartDrawing">
    <cdr:from>
      <cdr:x>0.03827</cdr:x>
      <cdr:y>0.94966</cdr:y>
    </cdr:from>
    <cdr:to>
      <cdr:x>0.80366</cdr:x>
      <cdr:y>1</cdr:y>
    </cdr:to>
    <cdr:sp macro="" textlink="'K4. CO2Emission'!$A$3">
      <cdr:nvSpPr>
        <cdr:cNvPr id="2" name="TextBox 1"/>
        <cdr:cNvSpPr txBox="1"/>
      </cdr:nvSpPr>
      <cdr:spPr>
        <a:xfrm xmlns:a="http://schemas.openxmlformats.org/drawingml/2006/main">
          <a:off x="331932" y="5989205"/>
          <a:ext cx="6638636" cy="317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1E586C9-29C2-4A44-9530-CB9CDD689672}" type="TxLink">
            <a:rPr lang="en-US" sz="1100" b="0" i="1" u="none" strike="noStrike">
              <a:solidFill>
                <a:srgbClr val="000000"/>
              </a:solidFill>
              <a:latin typeface="Calibri"/>
            </a:rPr>
            <a:pPr/>
            <a:t>Source: Central Electricity Authority, Ministry of Power, Government of India.</a:t>
          </a:fld>
          <a:endParaRPr lang="en-US" sz="1100" i="1"/>
        </a:p>
      </cdr:txBody>
    </cdr:sp>
  </cdr:relSizeAnchor>
</c:userShapes>
</file>

<file path=xl/drawings/drawing156.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7.xml><?xml version="1.0" encoding="utf-8"?>
<c:userShapes xmlns:c="http://schemas.openxmlformats.org/drawingml/2006/chart">
  <cdr:relSizeAnchor xmlns:cdr="http://schemas.openxmlformats.org/drawingml/2006/chartDrawing">
    <cdr:from>
      <cdr:x>0.05044</cdr:x>
      <cdr:y>0.94514</cdr:y>
    </cdr:from>
    <cdr:to>
      <cdr:x>0.8768</cdr:x>
      <cdr:y>1</cdr:y>
    </cdr:to>
    <cdr:sp macro="" textlink="'K5. AirPollution'!$A$3">
      <cdr:nvSpPr>
        <cdr:cNvPr id="2" name="TextBox 1"/>
        <cdr:cNvSpPr txBox="1"/>
      </cdr:nvSpPr>
      <cdr:spPr>
        <a:xfrm xmlns:a="http://schemas.openxmlformats.org/drawingml/2006/main">
          <a:off x="437028" y="5939118"/>
          <a:ext cx="7160559" cy="34473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C49A991-FB2E-4992-BCB0-DFD7F41622D3}" type="TxLink">
            <a:rPr lang="en-US" sz="1100" b="0" i="1" u="none" strike="noStrike">
              <a:solidFill>
                <a:srgbClr val="000000"/>
              </a:solidFill>
              <a:latin typeface="Calibri"/>
            </a:rPr>
            <a:pPr/>
            <a:t>Source: Central Pollution Control Board.</a:t>
          </a:fld>
          <a:endParaRPr lang="en-US" sz="1100" b="0" i="1"/>
        </a:p>
      </cdr:txBody>
    </cdr:sp>
  </cdr:relSizeAnchor>
</c:userShapes>
</file>

<file path=xl/drawings/drawing158.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9.xml><?xml version="1.0" encoding="utf-8"?>
<c:userShapes xmlns:c="http://schemas.openxmlformats.org/drawingml/2006/chart">
  <cdr:relSizeAnchor xmlns:cdr="http://schemas.openxmlformats.org/drawingml/2006/chartDrawing">
    <cdr:from>
      <cdr:x>0.03701</cdr:x>
      <cdr:y>0.91707</cdr:y>
    </cdr:from>
    <cdr:to>
      <cdr:x>0.89939</cdr:x>
      <cdr:y>0.96339</cdr:y>
    </cdr:to>
    <cdr:sp macro="" textlink="'K6. NaturalResources'!$A$3">
      <cdr:nvSpPr>
        <cdr:cNvPr id="2" name="TextBox 1"/>
        <cdr:cNvSpPr txBox="1"/>
      </cdr:nvSpPr>
      <cdr:spPr>
        <a:xfrm xmlns:a="http://schemas.openxmlformats.org/drawingml/2006/main">
          <a:off x="321049" y="5783668"/>
          <a:ext cx="7479873" cy="2921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D4FB905-1911-48E1-AA6D-36506A1604B7}" type="TxLink">
            <a:rPr lang="en-US" sz="1100" b="0" i="1" u="none" strike="noStrike">
              <a:solidFill>
                <a:srgbClr val="000000"/>
              </a:solidFill>
              <a:latin typeface="Calibri"/>
            </a:rPr>
            <a:pPr/>
            <a:t>Source: Lok Sabha &amp; Principal Chief Conservator of Forests, Govt. of Orissa.</a:t>
          </a:fld>
          <a:endParaRPr lang="en-US" sz="1100" b="0" i="1"/>
        </a:p>
      </cdr:txBody>
    </cdr:sp>
  </cdr:relSizeAnchor>
  <cdr:relSizeAnchor xmlns:cdr="http://schemas.openxmlformats.org/drawingml/2006/chartDrawing">
    <cdr:from>
      <cdr:x>0.03494</cdr:x>
      <cdr:y>0.95652</cdr:y>
    </cdr:from>
    <cdr:to>
      <cdr:x>0.68719</cdr:x>
      <cdr:y>1</cdr:y>
    </cdr:to>
    <cdr:sp macro="" textlink="">
      <cdr:nvSpPr>
        <cdr:cNvPr id="3" name="TextBox 2"/>
        <cdr:cNvSpPr txBox="1"/>
      </cdr:nvSpPr>
      <cdr:spPr>
        <a:xfrm xmlns:a="http://schemas.openxmlformats.org/drawingml/2006/main">
          <a:off x="303067" y="6032500"/>
          <a:ext cx="5657273" cy="2742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*Actual</a:t>
          </a:r>
          <a:r>
            <a:rPr lang="en-US" sz="1100" baseline="0"/>
            <a:t> forest cover figures are for 1989</a:t>
          </a:r>
          <a:endParaRPr lang="en-US" sz="1100"/>
        </a:p>
      </cdr:txBody>
    </cdr:sp>
  </cdr:relSizeAnchor>
</c:userShapes>
</file>

<file path=xl/drawings/drawing16.xml><?xml version="1.0" encoding="utf-8"?>
<c:userShapes xmlns:c="http://schemas.openxmlformats.org/drawingml/2006/chart">
  <cdr:relSizeAnchor xmlns:cdr="http://schemas.openxmlformats.org/drawingml/2006/chartDrawing">
    <cdr:from>
      <cdr:x>0.0458</cdr:x>
      <cdr:y>0.95579</cdr:y>
    </cdr:from>
    <cdr:to>
      <cdr:x>0.80305</cdr:x>
      <cdr:y>1</cdr:y>
    </cdr:to>
    <cdr:sp macro="" textlink="'B4. GenderInequality'!$A$225">
      <cdr:nvSpPr>
        <cdr:cNvPr id="2" name="TextBox 1"/>
        <cdr:cNvSpPr txBox="1"/>
      </cdr:nvSpPr>
      <cdr:spPr>
        <a:xfrm xmlns:a="http://schemas.openxmlformats.org/drawingml/2006/main">
          <a:off x="396874" y="6006042"/>
          <a:ext cx="6561667" cy="27781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6DC32A4F-7261-49C2-99F2-445362073BD0}" type="TxLink">
            <a:rPr lang="en-US" sz="1100" b="0" i="1" u="none" strike="noStrike">
              <a:solidFill>
                <a:srgbClr val="000000"/>
              </a:solidFill>
              <a:latin typeface="Calibri"/>
            </a:rPr>
            <a:pPr/>
            <a:t>Source: Ministry of Statistics &amp; Programme Implementation.</a:t>
          </a:fld>
          <a:endParaRPr lang="en-US" sz="1100" i="1"/>
        </a:p>
      </cdr:txBody>
    </cdr:sp>
  </cdr:relSizeAnchor>
</c:userShapes>
</file>

<file path=xl/drawings/drawing160.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1.xml><?xml version="1.0" encoding="utf-8"?>
<c:userShapes xmlns:c="http://schemas.openxmlformats.org/drawingml/2006/chart">
  <cdr:relSizeAnchor xmlns:cdr="http://schemas.openxmlformats.org/drawingml/2006/chartDrawing">
    <cdr:from>
      <cdr:x>0.06116</cdr:x>
      <cdr:y>0.95158</cdr:y>
    </cdr:from>
    <cdr:to>
      <cdr:x>0.85933</cdr:x>
      <cdr:y>1</cdr:y>
    </cdr:to>
    <cdr:sp macro="" textlink="'K7c. EnergyRenewables'!$A$7">
      <cdr:nvSpPr>
        <cdr:cNvPr id="2" name="TextBox 1"/>
        <cdr:cNvSpPr txBox="1"/>
      </cdr:nvSpPr>
      <cdr:spPr>
        <a:xfrm xmlns:a="http://schemas.openxmlformats.org/drawingml/2006/main">
          <a:off x="529166" y="5979584"/>
          <a:ext cx="6905625" cy="3042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8C5EE035-09AF-4FA3-961D-CD2ECE8C41EA}" type="TxLink">
            <a:rPr lang="en-US" sz="1100" b="0" i="0" u="none" strike="noStrike">
              <a:solidFill>
                <a:srgbClr val="000000"/>
              </a:solidFill>
              <a:latin typeface="Calibri"/>
            </a:rPr>
            <a:pPr/>
            <a:t>Source: Central Electricity Authority, Ministry of Power, Government of India.</a:t>
          </a:fld>
          <a:endParaRPr lang="en-US" sz="1100" b="0" i="1"/>
        </a:p>
      </cdr:txBody>
    </cdr:sp>
  </cdr:relSizeAnchor>
</c:userShapes>
</file>

<file path=xl/drawings/drawing162.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3.xml><?xml version="1.0" encoding="utf-8"?>
<c:userShapes xmlns:c="http://schemas.openxmlformats.org/drawingml/2006/chart">
  <cdr:relSizeAnchor xmlns:cdr="http://schemas.openxmlformats.org/drawingml/2006/chartDrawing">
    <cdr:from>
      <cdr:x>0.03322</cdr:x>
      <cdr:y>0.9405</cdr:y>
    </cdr:from>
    <cdr:to>
      <cdr:x>0.87375</cdr:x>
      <cdr:y>1</cdr:y>
    </cdr:to>
    <cdr:sp macro="" textlink="'M1. SD-GDP'!$A$5">
      <cdr:nvSpPr>
        <cdr:cNvPr id="2" name="TextBox 1"/>
        <cdr:cNvSpPr txBox="1"/>
      </cdr:nvSpPr>
      <cdr:spPr>
        <a:xfrm xmlns:a="http://schemas.openxmlformats.org/drawingml/2006/main">
          <a:off x="288636" y="5931477"/>
          <a:ext cx="7302500" cy="37522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1604FE0-FFBE-4204-856A-CFA0E13F4C41}" type="TxLink">
            <a:rPr lang="en-US" sz="1100" b="0" i="1" u="none" strike="noStrike">
              <a:solidFill>
                <a:srgbClr val="000000"/>
              </a:solidFill>
              <a:latin typeface="Calibri"/>
            </a:rPr>
            <a:pPr/>
            <a:t>Source: Ministry of Statistics and Programme Implementation.</a:t>
          </a:fld>
          <a:endParaRPr lang="en-US" sz="1100" i="1"/>
        </a:p>
      </cdr:txBody>
    </cdr:sp>
  </cdr:relSizeAnchor>
</c:userShapes>
</file>

<file path=xl/drawings/drawing164.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5.xml><?xml version="1.0" encoding="utf-8"?>
<c:userShapes xmlns:c="http://schemas.openxmlformats.org/drawingml/2006/chart">
  <cdr:relSizeAnchor xmlns:cdr="http://schemas.openxmlformats.org/drawingml/2006/chartDrawing">
    <cdr:from>
      <cdr:x>0.05046</cdr:x>
      <cdr:y>0.94526</cdr:y>
    </cdr:from>
    <cdr:to>
      <cdr:x>0.87768</cdr:x>
      <cdr:y>1</cdr:y>
    </cdr:to>
    <cdr:sp macro="" textlink="'M1. SD-GDP'!$A$3">
      <cdr:nvSpPr>
        <cdr:cNvPr id="2" name="TextBox 1"/>
        <cdr:cNvSpPr txBox="1"/>
      </cdr:nvSpPr>
      <cdr:spPr>
        <a:xfrm xmlns:a="http://schemas.openxmlformats.org/drawingml/2006/main">
          <a:off x="436562" y="5939896"/>
          <a:ext cx="7156979" cy="3439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17F35B3-C824-49DC-ADD3-8E8FA2673446}" type="TxLink">
            <a:rPr lang="en-US" sz="1100" b="0" i="1" u="none" strike="noStrike">
              <a:solidFill>
                <a:srgbClr val="000000"/>
              </a:solidFill>
              <a:latin typeface="Calibri"/>
            </a:rPr>
            <a:pPr/>
            <a:t>Source: Rajya Sabha.</a:t>
          </a:fld>
          <a:endParaRPr lang="en-US" sz="1100" b="0" i="1"/>
        </a:p>
      </cdr:txBody>
    </cdr:sp>
  </cdr:relSizeAnchor>
</c:userShapes>
</file>

<file path=xl/drawings/drawing166.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7.xml><?xml version="1.0" encoding="utf-8"?>
<c:userShapes xmlns:c="http://schemas.openxmlformats.org/drawingml/2006/chart">
  <cdr:relSizeAnchor xmlns:cdr="http://schemas.openxmlformats.org/drawingml/2006/chartDrawing">
    <cdr:from>
      <cdr:x>0.03987</cdr:x>
      <cdr:y>0.94737</cdr:y>
    </cdr:from>
    <cdr:to>
      <cdr:x>0.98671</cdr:x>
      <cdr:y>1</cdr:y>
    </cdr:to>
    <cdr:sp macro="" textlink="'N1. Banking'!$A$7">
      <cdr:nvSpPr>
        <cdr:cNvPr id="2" name="TextBox 1"/>
        <cdr:cNvSpPr txBox="1"/>
      </cdr:nvSpPr>
      <cdr:spPr>
        <a:xfrm xmlns:a="http://schemas.openxmlformats.org/drawingml/2006/main">
          <a:off x="346364" y="5974773"/>
          <a:ext cx="8226136" cy="3319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55260C7-B8F3-4413-B58D-2D76E27D9715}" type="TxLink">
            <a:rPr lang="en-US" sz="1100" b="0" i="1" u="none" strike="noStrike">
              <a:solidFill>
                <a:srgbClr val="000000"/>
              </a:solidFill>
              <a:latin typeface="Calibri"/>
            </a:rPr>
            <a:pPr/>
            <a:t>Source: Census, India.</a:t>
          </a:fld>
          <a:endParaRPr lang="en-US" sz="1100" i="1"/>
        </a:p>
      </cdr:txBody>
    </cdr:sp>
  </cdr:relSizeAnchor>
</c:userShapes>
</file>

<file path=xl/drawings/drawing168.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9.xml><?xml version="1.0" encoding="utf-8"?>
<c:userShapes xmlns:c="http://schemas.openxmlformats.org/drawingml/2006/chart">
  <cdr:relSizeAnchor xmlns:cdr="http://schemas.openxmlformats.org/drawingml/2006/chartDrawing">
    <cdr:from>
      <cdr:x>0.01287</cdr:x>
      <cdr:y>0.94526</cdr:y>
    </cdr:from>
    <cdr:to>
      <cdr:x>0.82174</cdr:x>
      <cdr:y>1</cdr:y>
    </cdr:to>
    <cdr:sp macro="" textlink="'N1. Banking'!$A$3">
      <cdr:nvSpPr>
        <cdr:cNvPr id="2" name="TextBox 1"/>
        <cdr:cNvSpPr txBox="1"/>
      </cdr:nvSpPr>
      <cdr:spPr>
        <a:xfrm xmlns:a="http://schemas.openxmlformats.org/drawingml/2006/main">
          <a:off x="111607" y="5961476"/>
          <a:ext cx="7015753" cy="3452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CF176474-37D6-4CA3-BD13-9815B77C97FE}" type="TxLink">
            <a:rPr lang="en-US" sz="1100" b="0" i="1" u="none" strike="noStrike">
              <a:solidFill>
                <a:srgbClr val="000000"/>
              </a:solidFill>
              <a:latin typeface="Calibri"/>
            </a:rPr>
            <a:pPr/>
            <a:t>Source: Office of the Registrar General and Census Commissioner, India.</a:t>
          </a:fld>
          <a:endParaRPr lang="en-US" sz="1100" b="0" i="1"/>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0.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1.xml><?xml version="1.0" encoding="utf-8"?>
<c:userShapes xmlns:c="http://schemas.openxmlformats.org/drawingml/2006/chart">
  <cdr:relSizeAnchor xmlns:cdr="http://schemas.openxmlformats.org/drawingml/2006/chartDrawing">
    <cdr:from>
      <cdr:x>0.04893</cdr:x>
      <cdr:y>0.94526</cdr:y>
    </cdr:from>
    <cdr:to>
      <cdr:x>0.85015</cdr:x>
      <cdr:y>1</cdr:y>
    </cdr:to>
    <cdr:sp macro="" textlink="'N2. FormalCredit'!$A$3">
      <cdr:nvSpPr>
        <cdr:cNvPr id="2" name="TextBox 1"/>
        <cdr:cNvSpPr txBox="1"/>
      </cdr:nvSpPr>
      <cdr:spPr>
        <a:xfrm xmlns:a="http://schemas.openxmlformats.org/drawingml/2006/main">
          <a:off x="423333" y="5939896"/>
          <a:ext cx="6932084" cy="3439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CAE86F86-C252-4B2F-80A9-E02E2E81C677}" type="TxLink">
            <a:rPr lang="en-US" sz="1100" b="0" i="1" u="none" strike="noStrike">
              <a:solidFill>
                <a:srgbClr val="000000"/>
              </a:solidFill>
              <a:latin typeface="Calibri"/>
            </a:rPr>
            <a:pPr/>
            <a:t>Source: Economic Survey of Maharashtra 2002-03.</a:t>
          </a:fld>
          <a:endParaRPr lang="en-US" sz="1100" b="0" i="1"/>
        </a:p>
      </cdr:txBody>
    </cdr:sp>
  </cdr:relSizeAnchor>
</c:userShapes>
</file>

<file path=xl/drawings/drawing172.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3.xml><?xml version="1.0" encoding="utf-8"?>
<c:userShapes xmlns:c="http://schemas.openxmlformats.org/drawingml/2006/chart">
  <cdr:relSizeAnchor xmlns:cdr="http://schemas.openxmlformats.org/drawingml/2006/chartDrawing">
    <cdr:from>
      <cdr:x>0.03976</cdr:x>
      <cdr:y>0.94947</cdr:y>
    </cdr:from>
    <cdr:to>
      <cdr:x>0.88685</cdr:x>
      <cdr:y>1</cdr:y>
    </cdr:to>
    <cdr:sp macro="" textlink="'N5c. InternalConflict'!$A$3">
      <cdr:nvSpPr>
        <cdr:cNvPr id="2" name="TextBox 1"/>
        <cdr:cNvSpPr txBox="1"/>
      </cdr:nvSpPr>
      <cdr:spPr>
        <a:xfrm xmlns:a="http://schemas.openxmlformats.org/drawingml/2006/main">
          <a:off x="343957" y="5966354"/>
          <a:ext cx="7328959" cy="317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F498C7A-4FAD-4E71-8CF6-273860F82AF2}" type="TxLink">
            <a:rPr lang="en-US" sz="1100" b="0" i="1" u="none" strike="noStrike">
              <a:solidFill>
                <a:srgbClr val="000000"/>
              </a:solidFill>
              <a:latin typeface="Calibri"/>
            </a:rPr>
            <a:pPr/>
            <a:t>Source: Lok Sabha.</a:t>
          </a:fld>
          <a:endParaRPr lang="en-US" sz="1100" b="0" i="1"/>
        </a:p>
      </cdr:txBody>
    </cdr:sp>
  </cdr:relSizeAnchor>
</c:userShapes>
</file>

<file path=xl/drawings/drawing174.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5.xml><?xml version="1.0" encoding="utf-8"?>
<c:userShapes xmlns:c="http://schemas.openxmlformats.org/drawingml/2006/chart">
  <cdr:relSizeAnchor xmlns:cdr="http://schemas.openxmlformats.org/drawingml/2006/chartDrawing">
    <cdr:from>
      <cdr:x>0.05954</cdr:x>
      <cdr:y>0.93474</cdr:y>
    </cdr:from>
    <cdr:to>
      <cdr:x>0.16507</cdr:x>
      <cdr:y>1</cdr:y>
    </cdr:to>
    <cdr:sp macro="" textlink="">
      <cdr:nvSpPr>
        <cdr:cNvPr id="2" name="TextBox 1"/>
        <cdr:cNvSpPr txBox="1"/>
      </cdr:nvSpPr>
      <cdr:spPr>
        <a:xfrm xmlns:a="http://schemas.openxmlformats.org/drawingml/2006/main">
          <a:off x="515938" y="5873750"/>
          <a:ext cx="914400" cy="4101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0.07481</cdr:x>
      <cdr:y>0.94737</cdr:y>
    </cdr:from>
    <cdr:to>
      <cdr:x>0.87481</cdr:x>
      <cdr:y>1</cdr:y>
    </cdr:to>
    <cdr:sp macro="" textlink="'O1. GovtSSPrograms'!$A$3">
      <cdr:nvSpPr>
        <cdr:cNvPr id="3" name="TextBox 2"/>
        <cdr:cNvSpPr txBox="1"/>
      </cdr:nvSpPr>
      <cdr:spPr>
        <a:xfrm xmlns:a="http://schemas.openxmlformats.org/drawingml/2006/main">
          <a:off x="648229" y="5953126"/>
          <a:ext cx="6932084" cy="33072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CEFBBE5B-178D-4C0C-9AEC-42AB9E8F45F9}" type="TxLink">
            <a:rPr lang="en-US" sz="1100" b="0" i="1" u="none" strike="noStrike">
              <a:solidFill>
                <a:srgbClr val="000000"/>
              </a:solidFill>
              <a:latin typeface="Calibri"/>
            </a:rPr>
            <a:pPr/>
            <a:t>Source:  Lok Sabha.</a:t>
          </a:fld>
          <a:endParaRPr lang="en-US" sz="1100" b="0" i="1"/>
        </a:p>
      </cdr:txBody>
    </cdr:sp>
  </cdr:relSizeAnchor>
</c:userShapes>
</file>

<file path=xl/drawings/drawing176.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7.xml><?xml version="1.0" encoding="utf-8"?>
<c:userShapes xmlns:c="http://schemas.openxmlformats.org/drawingml/2006/chart">
  <cdr:relSizeAnchor xmlns:cdr="http://schemas.openxmlformats.org/drawingml/2006/chartDrawing">
    <cdr:from>
      <cdr:x>0.02469</cdr:x>
      <cdr:y>0.94316</cdr:y>
    </cdr:from>
    <cdr:to>
      <cdr:x>0.86414</cdr:x>
      <cdr:y>1</cdr:y>
    </cdr:to>
    <cdr:sp macro="" textlink="'O2. SocialProtection'!$A$3">
      <cdr:nvSpPr>
        <cdr:cNvPr id="2" name="TextBox 1"/>
        <cdr:cNvSpPr txBox="1"/>
      </cdr:nvSpPr>
      <cdr:spPr>
        <a:xfrm xmlns:a="http://schemas.openxmlformats.org/drawingml/2006/main">
          <a:off x="214134" y="5948232"/>
          <a:ext cx="7280989" cy="35847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C1521D19-70EF-4DFD-B511-545AADC48092}" type="TxLink">
            <a:rPr lang="en-US" sz="1100" b="0" i="1" u="none" strike="noStrike">
              <a:solidFill>
                <a:srgbClr val="000000"/>
              </a:solidFill>
              <a:latin typeface="Calibri"/>
            </a:rPr>
            <a:pPr/>
            <a:t>Source: Ministry of Labour and Employment, Govt. of India.</a:t>
          </a:fld>
          <a:endParaRPr lang="en-US" sz="1100" b="0" i="1"/>
        </a:p>
      </cdr:txBody>
    </cdr:sp>
  </cdr:relSizeAnchor>
</c:userShapes>
</file>

<file path=xl/drawings/drawing178.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9.xml><?xml version="1.0" encoding="utf-8"?>
<c:userShapes xmlns:c="http://schemas.openxmlformats.org/drawingml/2006/chart">
  <cdr:relSizeAnchor xmlns:cdr="http://schemas.openxmlformats.org/drawingml/2006/chartDrawing">
    <cdr:from>
      <cdr:x>0.03488</cdr:x>
      <cdr:y>0.95194</cdr:y>
    </cdr:from>
    <cdr:to>
      <cdr:x>0.95847</cdr:x>
      <cdr:y>1</cdr:y>
    </cdr:to>
    <cdr:sp macro="" textlink="'O5i. EmergencyResponse'!$A$3">
      <cdr:nvSpPr>
        <cdr:cNvPr id="2" name="TextBox 1"/>
        <cdr:cNvSpPr txBox="1"/>
      </cdr:nvSpPr>
      <cdr:spPr>
        <a:xfrm xmlns:a="http://schemas.openxmlformats.org/drawingml/2006/main">
          <a:off x="303067" y="6003636"/>
          <a:ext cx="8024091" cy="3030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35C97A50-9D27-4A39-B2EE-AC1E171C77E3}" type="TxLink">
            <a:rPr lang="en-US" sz="1100" b="0" i="1" u="none" strike="noStrike">
              <a:solidFill>
                <a:srgbClr val="000000"/>
              </a:solidFill>
              <a:latin typeface="Calibri"/>
            </a:rPr>
            <a:pPr/>
            <a:t>Source: Rajya Sabha.</a:t>
          </a:fld>
          <a:endParaRPr lang="en-US" sz="1100" b="0" i="1"/>
        </a:p>
      </cdr:txBody>
    </cdr:sp>
  </cdr:relSizeAnchor>
</c:userShapes>
</file>

<file path=xl/drawings/drawing18.xml><?xml version="1.0" encoding="utf-8"?>
<c:userShapes xmlns:c="http://schemas.openxmlformats.org/drawingml/2006/chart">
  <cdr:relSizeAnchor xmlns:cdr="http://schemas.openxmlformats.org/drawingml/2006/chartDrawing">
    <cdr:from>
      <cdr:x>0.02159</cdr:x>
      <cdr:y>0.94508</cdr:y>
    </cdr:from>
    <cdr:to>
      <cdr:x>0.80897</cdr:x>
      <cdr:y>1</cdr:y>
    </cdr:to>
    <cdr:sp macro="" textlink="'B4. GenderInequality'!$A$345">
      <cdr:nvSpPr>
        <cdr:cNvPr id="2" name="TextBox 1"/>
        <cdr:cNvSpPr txBox="1"/>
      </cdr:nvSpPr>
      <cdr:spPr>
        <a:xfrm xmlns:a="http://schemas.openxmlformats.org/drawingml/2006/main">
          <a:off x="187613" y="5960341"/>
          <a:ext cx="6840681" cy="34636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E2437DC-A7A3-406A-AF0E-16A466DA1F6A}" type="TxLink">
            <a:rPr lang="en-US" sz="1100" b="0" i="1" u="none" strike="noStrike">
              <a:solidFill>
                <a:srgbClr val="000000"/>
              </a:solidFill>
              <a:latin typeface="Calibri"/>
            </a:rPr>
            <a:pPr/>
            <a:t>Source: Ministry of Statistics and Programme Implementation.</a:t>
          </a:fld>
          <a:endParaRPr lang="en-US" sz="1100" i="1"/>
        </a:p>
      </cdr:txBody>
    </cdr:sp>
  </cdr:relSizeAnchor>
</c:userShapes>
</file>

<file path=xl/drawings/drawing180.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1.xml><?xml version="1.0" encoding="utf-8"?>
<c:userShapes xmlns:c="http://schemas.openxmlformats.org/drawingml/2006/chart">
  <cdr:relSizeAnchor xmlns:cdr="http://schemas.openxmlformats.org/drawingml/2006/chartDrawing">
    <cdr:from>
      <cdr:x>0.04434</cdr:x>
      <cdr:y>0.94316</cdr:y>
    </cdr:from>
    <cdr:to>
      <cdr:x>0.90673</cdr:x>
      <cdr:y>1</cdr:y>
    </cdr:to>
    <cdr:sp macro="" textlink="'O5i. EmergencyResponse'!$A$3">
      <cdr:nvSpPr>
        <cdr:cNvPr id="2" name="TextBox 1"/>
        <cdr:cNvSpPr txBox="1"/>
      </cdr:nvSpPr>
      <cdr:spPr>
        <a:xfrm xmlns:a="http://schemas.openxmlformats.org/drawingml/2006/main">
          <a:off x="383646" y="5926666"/>
          <a:ext cx="7461250" cy="3571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C4D27E29-82B5-460A-97AD-048182AD606B}" type="TxLink">
            <a:rPr lang="en-US" sz="1100" b="0" i="1" u="none" strike="noStrike">
              <a:solidFill>
                <a:srgbClr val="000000"/>
              </a:solidFill>
              <a:latin typeface="Calibri"/>
            </a:rPr>
            <a:pPr/>
            <a:t>Source: Rajya Sabha.</a:t>
          </a:fld>
          <a:endParaRPr lang="en-US" sz="1100" b="0" i="1"/>
        </a:p>
      </cdr:txBody>
    </cdr:sp>
  </cdr:relSizeAnchor>
</c:userShapes>
</file>

<file path=xl/drawings/drawing182.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3.xml><?xml version="1.0" encoding="utf-8"?>
<c:userShapes xmlns:c="http://schemas.openxmlformats.org/drawingml/2006/chart">
  <cdr:relSizeAnchor xmlns:cdr="http://schemas.openxmlformats.org/drawingml/2006/chartDrawing">
    <cdr:from>
      <cdr:x>0.02326</cdr:x>
      <cdr:y>0.94737</cdr:y>
    </cdr:from>
    <cdr:to>
      <cdr:x>0.84053</cdr:x>
      <cdr:y>1</cdr:y>
    </cdr:to>
    <cdr:sp macro="" textlink="IrrigatedLand!$A$1">
      <cdr:nvSpPr>
        <cdr:cNvPr id="2" name="TextBox 1"/>
        <cdr:cNvSpPr txBox="1"/>
      </cdr:nvSpPr>
      <cdr:spPr>
        <a:xfrm xmlns:a="http://schemas.openxmlformats.org/drawingml/2006/main">
          <a:off x="202044" y="5974773"/>
          <a:ext cx="7100455" cy="3319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8F53A832-9AEA-4045-A977-8AD13F435A66}" type="TxLink">
            <a:rPr lang="en-US" sz="1100" b="0" i="1" u="none" strike="noStrike">
              <a:solidFill>
                <a:srgbClr val="000000"/>
              </a:solidFill>
              <a:latin typeface="Calibri"/>
            </a:rPr>
            <a:pPr/>
            <a:t>Source: Agricultural Census.</a:t>
          </a:fld>
          <a:endParaRPr lang="en-US" sz="1100" b="0" i="1"/>
        </a:p>
      </cdr:txBody>
    </cdr:sp>
  </cdr:relSizeAnchor>
</c:userShapes>
</file>

<file path=xl/drawings/drawing184.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5.xml><?xml version="1.0" encoding="utf-8"?>
<c:userShapes xmlns:c="http://schemas.openxmlformats.org/drawingml/2006/chart">
  <cdr:relSizeAnchor xmlns:cdr="http://schemas.openxmlformats.org/drawingml/2006/chartDrawing">
    <cdr:from>
      <cdr:x>0.07187</cdr:x>
      <cdr:y>0.94947</cdr:y>
    </cdr:from>
    <cdr:to>
      <cdr:x>0.91284</cdr:x>
      <cdr:y>1</cdr:y>
    </cdr:to>
    <cdr:sp macro="" textlink="IrrigatedLand!$A$1">
      <cdr:nvSpPr>
        <cdr:cNvPr id="2" name="TextBox 1"/>
        <cdr:cNvSpPr txBox="1"/>
      </cdr:nvSpPr>
      <cdr:spPr>
        <a:xfrm xmlns:a="http://schemas.openxmlformats.org/drawingml/2006/main">
          <a:off x="621771" y="5966354"/>
          <a:ext cx="7276042" cy="317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8F6660C-3554-43D8-A8C1-7E32731BD08E}" type="TxLink">
            <a:rPr lang="en-US" sz="1100" b="0" i="1" u="none" strike="noStrike">
              <a:solidFill>
                <a:srgbClr val="000000"/>
              </a:solidFill>
              <a:latin typeface="Calibri"/>
            </a:rPr>
            <a:pPr/>
            <a:t>Source: Agricultural Census.</a:t>
          </a:fld>
          <a:endParaRPr lang="en-US" sz="1100" b="0" i="1"/>
        </a:p>
      </cdr:txBody>
    </cdr:sp>
  </cdr:relSizeAnchor>
</c:userShapes>
</file>

<file path=xl/drawings/drawing186.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7.xml><?xml version="1.0" encoding="utf-8"?>
<c:userShapes xmlns:c="http://schemas.openxmlformats.org/drawingml/2006/chart">
  <cdr:relSizeAnchor xmlns:cdr="http://schemas.openxmlformats.org/drawingml/2006/chartDrawing">
    <cdr:from>
      <cdr:x>0.0299</cdr:x>
      <cdr:y>0.94279</cdr:y>
    </cdr:from>
    <cdr:to>
      <cdr:x>0.94684</cdr:x>
      <cdr:y>1</cdr:y>
    </cdr:to>
    <cdr:sp macro="" textlink="SourceIrrigation!$A$1">
      <cdr:nvSpPr>
        <cdr:cNvPr id="2" name="TextBox 1"/>
        <cdr:cNvSpPr txBox="1"/>
      </cdr:nvSpPr>
      <cdr:spPr>
        <a:xfrm xmlns:a="http://schemas.openxmlformats.org/drawingml/2006/main">
          <a:off x="259772" y="5945909"/>
          <a:ext cx="7966363" cy="36079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F89007E-6D9A-4190-91AB-8DE0F6FE2BA6}" type="TxLink">
            <a:rPr lang="en-US" sz="1100" b="0" i="1" u="none" strike="noStrike">
              <a:solidFill>
                <a:srgbClr val="000000"/>
              </a:solidFill>
              <a:latin typeface="Calibri"/>
            </a:rPr>
            <a:pPr/>
            <a:t>Source: Agricultural Census.</a:t>
          </a:fld>
          <a:endParaRPr lang="en-US" sz="1100" b="0" i="1"/>
        </a:p>
      </cdr:txBody>
    </cdr:sp>
  </cdr:relSizeAnchor>
</c:userShapes>
</file>

<file path=xl/drawings/drawing188.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9.xml><?xml version="1.0" encoding="utf-8"?>
<c:userShapes xmlns:c="http://schemas.openxmlformats.org/drawingml/2006/chart">
  <cdr:relSizeAnchor xmlns:cdr="http://schemas.openxmlformats.org/drawingml/2006/chartDrawing">
    <cdr:from>
      <cdr:x>0.04733</cdr:x>
      <cdr:y>0.96</cdr:y>
    </cdr:from>
    <cdr:to>
      <cdr:x>0.90534</cdr:x>
      <cdr:y>1</cdr:y>
    </cdr:to>
    <cdr:sp macro="" textlink="SourceIrrigation!$A$1">
      <cdr:nvSpPr>
        <cdr:cNvPr id="2" name="TextBox 1"/>
        <cdr:cNvSpPr txBox="1"/>
      </cdr:nvSpPr>
      <cdr:spPr>
        <a:xfrm xmlns:a="http://schemas.openxmlformats.org/drawingml/2006/main">
          <a:off x="410104" y="6032500"/>
          <a:ext cx="7434792" cy="25135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BA65AE89-33B5-418C-BC7A-AEC0F06E0F9D}" type="TxLink">
            <a:rPr lang="en-US" sz="1100" b="0" i="1" u="none" strike="noStrike">
              <a:solidFill>
                <a:srgbClr val="000000"/>
              </a:solidFill>
              <a:latin typeface="Calibri"/>
            </a:rPr>
            <a:pPr/>
            <a:t>Source: Agricultural Census.</a:t>
          </a:fld>
          <a:endParaRPr lang="en-US" sz="1100" b="0" i="1"/>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0.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1.xml><?xml version="1.0" encoding="utf-8"?>
<c:userShapes xmlns:c="http://schemas.openxmlformats.org/drawingml/2006/chart">
  <cdr:relSizeAnchor xmlns:cdr="http://schemas.openxmlformats.org/drawingml/2006/chartDrawing">
    <cdr:from>
      <cdr:x>0.03969</cdr:x>
      <cdr:y>0.94947</cdr:y>
    </cdr:from>
    <cdr:to>
      <cdr:x>0.87328</cdr:x>
      <cdr:y>1</cdr:y>
    </cdr:to>
    <cdr:sp macro="" textlink="SourceIrrigation!$A$1:$D$1">
      <cdr:nvSpPr>
        <cdr:cNvPr id="2" name="TextBox 1"/>
        <cdr:cNvSpPr txBox="1"/>
      </cdr:nvSpPr>
      <cdr:spPr>
        <a:xfrm xmlns:a="http://schemas.openxmlformats.org/drawingml/2006/main">
          <a:off x="343957" y="5966354"/>
          <a:ext cx="7223125" cy="317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596A148-BDCE-4C09-94C4-185748BFB045}" type="TxLink">
            <a:rPr lang="en-US" sz="1100" b="0" i="1" u="none" strike="noStrike">
              <a:solidFill>
                <a:srgbClr val="000000"/>
              </a:solidFill>
              <a:latin typeface="Calibri"/>
            </a:rPr>
            <a:pPr/>
            <a:t>Source: Agricultural Census.</a:t>
          </a:fld>
          <a:endParaRPr lang="en-US" sz="1100" b="0" i="1"/>
        </a:p>
      </cdr:txBody>
    </cdr:sp>
  </cdr:relSizeAnchor>
</c:userShapes>
</file>

<file path=xl/drawings/drawing192.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3.xml><?xml version="1.0" encoding="utf-8"?>
<c:userShapes xmlns:c="http://schemas.openxmlformats.org/drawingml/2006/chart">
  <cdr:relSizeAnchor xmlns:cdr="http://schemas.openxmlformats.org/drawingml/2006/chartDrawing">
    <cdr:from>
      <cdr:x>0.08092</cdr:x>
      <cdr:y>0.94737</cdr:y>
    </cdr:from>
    <cdr:to>
      <cdr:x>0.87786</cdr:x>
      <cdr:y>1</cdr:y>
    </cdr:to>
    <cdr:sp macro="" textlink="SourceIrrigation!$A$1">
      <cdr:nvSpPr>
        <cdr:cNvPr id="2" name="TextBox 1"/>
        <cdr:cNvSpPr txBox="1"/>
      </cdr:nvSpPr>
      <cdr:spPr>
        <a:xfrm xmlns:a="http://schemas.openxmlformats.org/drawingml/2006/main">
          <a:off x="701145" y="5953126"/>
          <a:ext cx="6905625" cy="33072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6B764628-5675-4B51-BDDE-3C4FC07913AA}" type="TxLink">
            <a:rPr lang="en-US" sz="1100" b="0" i="1" u="none" strike="noStrike">
              <a:solidFill>
                <a:srgbClr val="000000"/>
              </a:solidFill>
              <a:latin typeface="Calibri"/>
            </a:rPr>
            <a:pPr/>
            <a:t>Source: Agricultural Census.</a:t>
          </a:fld>
          <a:endParaRPr lang="en-US" sz="1100" b="0" i="1"/>
        </a:p>
      </cdr:txBody>
    </cdr:sp>
  </cdr:relSizeAnchor>
</c:userShapes>
</file>

<file path=xl/drawings/drawing194.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5.xml><?xml version="1.0" encoding="utf-8"?>
<c:userShapes xmlns:c="http://schemas.openxmlformats.org/drawingml/2006/chart">
  <cdr:relSizeAnchor xmlns:cdr="http://schemas.openxmlformats.org/drawingml/2006/chartDrawing">
    <cdr:from>
      <cdr:x>0.06718</cdr:x>
      <cdr:y>0.94316</cdr:y>
    </cdr:from>
    <cdr:to>
      <cdr:x>0.86412</cdr:x>
      <cdr:y>1</cdr:y>
    </cdr:to>
    <cdr:sp macro="" textlink="SourceIrrigation!$A$1">
      <cdr:nvSpPr>
        <cdr:cNvPr id="2" name="TextBox 1"/>
        <cdr:cNvSpPr txBox="1"/>
      </cdr:nvSpPr>
      <cdr:spPr>
        <a:xfrm xmlns:a="http://schemas.openxmlformats.org/drawingml/2006/main">
          <a:off x="582082" y="5926666"/>
          <a:ext cx="6905625" cy="3571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F7D590D6-BE74-450B-97E4-14FC95BCB984}" type="TxLink">
            <a:rPr lang="en-US" sz="1100" b="0" i="1" u="none" strike="noStrike">
              <a:solidFill>
                <a:srgbClr val="000000"/>
              </a:solidFill>
              <a:latin typeface="Calibri"/>
            </a:rPr>
            <a:pPr/>
            <a:t>Source: Agricultural Census.</a:t>
          </a:fld>
          <a:endParaRPr lang="en-US" sz="1100" b="0" i="1"/>
        </a:p>
      </cdr:txBody>
    </cdr:sp>
  </cdr:relSizeAnchor>
</c:userShapes>
</file>

<file path=xl/drawings/drawing196.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7.xml><?xml version="1.0" encoding="utf-8"?>
<c:userShapes xmlns:c="http://schemas.openxmlformats.org/drawingml/2006/chart">
  <cdr:relSizeAnchor xmlns:cdr="http://schemas.openxmlformats.org/drawingml/2006/chartDrawing">
    <cdr:from>
      <cdr:x>0.04885</cdr:x>
      <cdr:y>0.94526</cdr:y>
    </cdr:from>
    <cdr:to>
      <cdr:x>0.88244</cdr:x>
      <cdr:y>1</cdr:y>
    </cdr:to>
    <cdr:sp macro="" textlink="SourceIrrigation!$A$1">
      <cdr:nvSpPr>
        <cdr:cNvPr id="2" name="TextBox 1"/>
        <cdr:cNvSpPr txBox="1"/>
      </cdr:nvSpPr>
      <cdr:spPr>
        <a:xfrm xmlns:a="http://schemas.openxmlformats.org/drawingml/2006/main">
          <a:off x="423332" y="5939896"/>
          <a:ext cx="7223125" cy="3439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50CFBAE-96F2-4A1D-A4EF-BC08B4B8231A}" type="TxLink">
            <a:rPr lang="en-US" sz="1100" b="0" i="1" u="none" strike="noStrike">
              <a:solidFill>
                <a:srgbClr val="000000"/>
              </a:solidFill>
              <a:latin typeface="Calibri"/>
            </a:rPr>
            <a:pPr/>
            <a:t>Source: Agricultural Census.</a:t>
          </a:fld>
          <a:endParaRPr lang="en-US" sz="1100" b="0" i="1"/>
        </a:p>
      </cdr:txBody>
    </cdr:sp>
  </cdr:relSizeAnchor>
</c:userShapes>
</file>

<file path=xl/drawings/drawing198.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9.xml><?xml version="1.0" encoding="utf-8"?>
<c:userShapes xmlns:c="http://schemas.openxmlformats.org/drawingml/2006/chart">
  <cdr:relSizeAnchor xmlns:cdr="http://schemas.openxmlformats.org/drawingml/2006/chartDrawing">
    <cdr:from>
      <cdr:x>0.19772</cdr:x>
      <cdr:y>0.60183</cdr:y>
    </cdr:from>
    <cdr:to>
      <cdr:x>0.26418</cdr:x>
      <cdr:y>0.64073</cdr:y>
    </cdr:to>
    <cdr:sp macro="" textlink="Rainfall!$C$6">
      <cdr:nvSpPr>
        <cdr:cNvPr id="2" name="TextBox 1"/>
        <cdr:cNvSpPr txBox="1"/>
      </cdr:nvSpPr>
      <cdr:spPr>
        <a:xfrm xmlns:a="http://schemas.openxmlformats.org/drawingml/2006/main">
          <a:off x="1714972" y="3795544"/>
          <a:ext cx="576356" cy="2453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8EE5E8F-7C6F-4775-AA63-7220EAE2FA5F}" type="TxLink">
            <a:rPr lang="en-US" sz="1100" b="0" i="0" u="none" strike="noStrike">
              <a:solidFill>
                <a:srgbClr val="000000"/>
              </a:solidFill>
              <a:latin typeface="Calibri"/>
            </a:rPr>
            <a:pPr/>
            <a:t>242.05</a:t>
          </a:fld>
          <a:endParaRPr lang="en-US" sz="1100"/>
        </a:p>
      </cdr:txBody>
    </cdr:sp>
  </cdr:relSizeAnchor>
  <cdr:relSizeAnchor xmlns:cdr="http://schemas.openxmlformats.org/drawingml/2006/chartDrawing">
    <cdr:from>
      <cdr:x>0.31781</cdr:x>
      <cdr:y>0.34096</cdr:y>
    </cdr:from>
    <cdr:to>
      <cdr:x>0.40433</cdr:x>
      <cdr:y>0.38215</cdr:y>
    </cdr:to>
    <cdr:sp macro="" textlink="Rainfall!$C$7">
      <cdr:nvSpPr>
        <cdr:cNvPr id="3" name="TextBox 2"/>
        <cdr:cNvSpPr txBox="1"/>
      </cdr:nvSpPr>
      <cdr:spPr>
        <a:xfrm xmlns:a="http://schemas.openxmlformats.org/drawingml/2006/main">
          <a:off x="2756508" y="2150324"/>
          <a:ext cx="750433" cy="2597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81A7D67-63A7-4D53-818B-A69A50F23C1A}" type="TxLink">
            <a:rPr lang="en-US" sz="1100" b="0" i="0" u="none" strike="noStrike">
              <a:solidFill>
                <a:srgbClr val="000000"/>
              </a:solidFill>
              <a:latin typeface="Calibri"/>
            </a:rPr>
            <a:pPr/>
            <a:t>380.81</a:t>
          </a:fld>
          <a:endParaRPr lang="en-US" sz="1100"/>
        </a:p>
      </cdr:txBody>
    </cdr:sp>
  </cdr:relSizeAnchor>
  <cdr:relSizeAnchor xmlns:cdr="http://schemas.openxmlformats.org/drawingml/2006/chartDrawing">
    <cdr:from>
      <cdr:x>0.43926</cdr:x>
      <cdr:y>0.59954</cdr:y>
    </cdr:from>
    <cdr:to>
      <cdr:x>0.50249</cdr:x>
      <cdr:y>0.63844</cdr:y>
    </cdr:to>
    <cdr:sp macro="" textlink="Rainfall!$C$8">
      <cdr:nvSpPr>
        <cdr:cNvPr id="4" name="TextBox 3"/>
        <cdr:cNvSpPr txBox="1"/>
      </cdr:nvSpPr>
      <cdr:spPr>
        <a:xfrm xmlns:a="http://schemas.openxmlformats.org/drawingml/2006/main">
          <a:off x="3809961" y="3781122"/>
          <a:ext cx="548427" cy="2453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38C96027-FCAC-4236-B2CF-649BF7242968}" type="TxLink">
            <a:rPr lang="en-US" sz="1100" b="0" i="0" u="none" strike="noStrike">
              <a:solidFill>
                <a:srgbClr val="000000"/>
              </a:solidFill>
              <a:latin typeface="Calibri"/>
            </a:rPr>
            <a:pPr/>
            <a:t>189.76</a:t>
          </a:fld>
          <a:endParaRPr lang="en-US" sz="1100"/>
        </a:p>
      </cdr:txBody>
    </cdr:sp>
  </cdr:relSizeAnchor>
  <cdr:relSizeAnchor xmlns:cdr="http://schemas.openxmlformats.org/drawingml/2006/chartDrawing">
    <cdr:from>
      <cdr:x>0.55574</cdr:x>
      <cdr:y>0.19221</cdr:y>
    </cdr:from>
    <cdr:to>
      <cdr:x>0.64393</cdr:x>
      <cdr:y>0.23798</cdr:y>
    </cdr:to>
    <cdr:sp macro="" textlink="Rainfall!$C$9">
      <cdr:nvSpPr>
        <cdr:cNvPr id="5" name="TextBox 4"/>
        <cdr:cNvSpPr txBox="1"/>
      </cdr:nvSpPr>
      <cdr:spPr>
        <a:xfrm xmlns:a="http://schemas.openxmlformats.org/drawingml/2006/main">
          <a:off x="4820219" y="1212243"/>
          <a:ext cx="764918" cy="2886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C7375492-66D5-4B1D-814F-F6E40F01ADD3}" type="TxLink">
            <a:rPr lang="en-US" sz="1100" b="0" i="0" u="none" strike="noStrike">
              <a:solidFill>
                <a:srgbClr val="000000"/>
              </a:solidFill>
              <a:latin typeface="Calibri"/>
            </a:rPr>
            <a:pPr/>
            <a:t>475.44</a:t>
          </a:fld>
          <a:endParaRPr lang="en-US" sz="1100"/>
        </a:p>
      </cdr:txBody>
    </cdr:sp>
  </cdr:relSizeAnchor>
  <cdr:relSizeAnchor xmlns:cdr="http://schemas.openxmlformats.org/drawingml/2006/chartDrawing">
    <cdr:from>
      <cdr:x>0.67388</cdr:x>
      <cdr:y>0.70023</cdr:y>
    </cdr:from>
    <cdr:to>
      <cdr:x>0.74209</cdr:x>
      <cdr:y>0.74371</cdr:y>
    </cdr:to>
    <cdr:sp macro="" textlink="Rainfall!$C$10">
      <cdr:nvSpPr>
        <cdr:cNvPr id="6" name="TextBox 5"/>
        <cdr:cNvSpPr txBox="1"/>
      </cdr:nvSpPr>
      <cdr:spPr>
        <a:xfrm xmlns:a="http://schemas.openxmlformats.org/drawingml/2006/main">
          <a:off x="5844928" y="4416113"/>
          <a:ext cx="591621" cy="2742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3D9E6F4E-F9AF-4B87-A3EA-AB0100E858E6}" type="TxLink">
            <a:rPr lang="en-US" sz="1100" b="0" i="0" u="none" strike="noStrike">
              <a:solidFill>
                <a:srgbClr val="000000"/>
              </a:solidFill>
              <a:latin typeface="Calibri"/>
            </a:rPr>
            <a:pPr/>
            <a:t>145.30</a:t>
          </a:fld>
          <a:endParaRPr lang="en-US" sz="1100"/>
        </a:p>
      </cdr:txBody>
    </cdr:sp>
  </cdr:relSizeAnchor>
  <cdr:relSizeAnchor xmlns:cdr="http://schemas.openxmlformats.org/drawingml/2006/chartDrawing">
    <cdr:from>
      <cdr:x>0.80699</cdr:x>
      <cdr:y>0.77117</cdr:y>
    </cdr:from>
    <cdr:to>
      <cdr:x>0.86689</cdr:x>
      <cdr:y>0.79863</cdr:y>
    </cdr:to>
    <cdr:sp macro="" textlink="Rainfall!$C$11">
      <cdr:nvSpPr>
        <cdr:cNvPr id="7" name="TextBox 6"/>
        <cdr:cNvSpPr txBox="1"/>
      </cdr:nvSpPr>
      <cdr:spPr>
        <a:xfrm xmlns:a="http://schemas.openxmlformats.org/drawingml/2006/main">
          <a:off x="6999408" y="4863552"/>
          <a:ext cx="519544" cy="1731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95158B0-C48B-4E6B-BCE7-A44EFB5582CA}" type="TxLink">
            <a:rPr lang="en-US" sz="1100" b="0" i="0" u="none" strike="noStrike">
              <a:solidFill>
                <a:srgbClr val="000000"/>
              </a:solidFill>
              <a:latin typeface="Calibri"/>
            </a:rPr>
            <a:pPr/>
            <a:t>104.02</a:t>
          </a:fld>
          <a:endParaRPr lang="en-US" sz="1100"/>
        </a:p>
      </cdr:txBody>
    </cdr:sp>
  </cdr:relSizeAnchor>
  <cdr:relSizeAnchor xmlns:cdr="http://schemas.openxmlformats.org/drawingml/2006/chartDrawing">
    <cdr:from>
      <cdr:x>0.02662</cdr:x>
      <cdr:y>0.91991</cdr:y>
    </cdr:from>
    <cdr:to>
      <cdr:x>0.80532</cdr:x>
      <cdr:y>0.9611</cdr:y>
    </cdr:to>
    <cdr:sp macro="" textlink="Rainfall!$A$1">
      <cdr:nvSpPr>
        <cdr:cNvPr id="8" name="TextBox 7"/>
        <cdr:cNvSpPr txBox="1"/>
      </cdr:nvSpPr>
      <cdr:spPr>
        <a:xfrm xmlns:a="http://schemas.openxmlformats.org/drawingml/2006/main">
          <a:off x="230908" y="5801592"/>
          <a:ext cx="6754091" cy="25977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B4B664E9-45A9-4B28-858E-43864D766A83}" type="TxLink">
            <a:rPr lang="en-US" sz="1100" b="0" i="1" u="none" strike="noStrike">
              <a:solidFill>
                <a:srgbClr val="000000"/>
              </a:solidFill>
              <a:latin typeface="Calibri"/>
            </a:rPr>
            <a:pPr/>
            <a:t>Source: India Meteorological Department.</a:t>
          </a:fld>
          <a:endParaRPr lang="en-US" sz="1100" b="0" i="1"/>
        </a:p>
      </cdr:txBody>
    </cdr:sp>
  </cdr:relSizeAnchor>
  <cdr:relSizeAnchor xmlns:cdr="http://schemas.openxmlformats.org/drawingml/2006/chartDrawing">
    <cdr:from>
      <cdr:x>0.02995</cdr:x>
      <cdr:y>0.9611</cdr:y>
    </cdr:from>
    <cdr:to>
      <cdr:x>0.57238</cdr:x>
      <cdr:y>1</cdr:y>
    </cdr:to>
    <cdr:sp macro="" textlink="">
      <cdr:nvSpPr>
        <cdr:cNvPr id="9" name="TextBox 8"/>
        <cdr:cNvSpPr txBox="1"/>
      </cdr:nvSpPr>
      <cdr:spPr>
        <a:xfrm xmlns:a="http://schemas.openxmlformats.org/drawingml/2006/main">
          <a:off x="259773" y="6061364"/>
          <a:ext cx="4704772" cy="2453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*Error lines represent the</a:t>
          </a:r>
          <a:r>
            <a:rPr lang="en-US" sz="1100" baseline="0"/>
            <a:t> standard deviation (SD)</a:t>
          </a:r>
          <a:endParaRPr lang="en-US" sz="1100"/>
        </a:p>
      </cdr:txBody>
    </cdr:sp>
  </cdr:relSizeAnchor>
</c:userShapes>
</file>

<file path=xl/drawings/drawing2.xml><?xml version="1.0" encoding="utf-8"?>
<c:userShapes xmlns:c="http://schemas.openxmlformats.org/drawingml/2006/chart">
  <cdr:relSizeAnchor xmlns:cdr="http://schemas.openxmlformats.org/drawingml/2006/chartDrawing">
    <cdr:from>
      <cdr:x>0.03821</cdr:x>
      <cdr:y>0.93821</cdr:y>
    </cdr:from>
    <cdr:to>
      <cdr:x>0.95681</cdr:x>
      <cdr:y>1</cdr:y>
    </cdr:to>
    <cdr:sp macro="" textlink="'A4c. EarlyChildEdu'!$A$9">
      <cdr:nvSpPr>
        <cdr:cNvPr id="2" name="TextBox 1"/>
        <cdr:cNvSpPr txBox="1"/>
      </cdr:nvSpPr>
      <cdr:spPr>
        <a:xfrm xmlns:a="http://schemas.openxmlformats.org/drawingml/2006/main">
          <a:off x="331931" y="5917045"/>
          <a:ext cx="7980795" cy="3896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5A9B50FF-05AF-4344-AAB1-541E57929B88}" type="TxLink">
            <a:rPr lang="en-US" sz="1100" b="0" i="1" u="none" strike="noStrike">
              <a:solidFill>
                <a:srgbClr val="000000"/>
              </a:solidFill>
              <a:latin typeface="Calibri"/>
            </a:rPr>
            <a:pPr/>
            <a:t>Source: Ministry of Human Resource Development, Govt. of India &amp; Census, India.</a:t>
          </a:fld>
          <a:endParaRPr lang="en-US" sz="1100" i="1"/>
        </a:p>
      </cdr:txBody>
    </cdr:sp>
  </cdr:relSizeAnchor>
</c:userShapes>
</file>

<file path=xl/drawings/drawing20.xml><?xml version="1.0" encoding="utf-8"?>
<c:userShapes xmlns:c="http://schemas.openxmlformats.org/drawingml/2006/chart">
  <cdr:relSizeAnchor xmlns:cdr="http://schemas.openxmlformats.org/drawingml/2006/chartDrawing">
    <cdr:from>
      <cdr:x>0.03976</cdr:x>
      <cdr:y>0.95158</cdr:y>
    </cdr:from>
    <cdr:to>
      <cdr:x>0.85321</cdr:x>
      <cdr:y>1</cdr:y>
    </cdr:to>
    <cdr:sp macro="" textlink="'B4. GenderInequality'!$A$420">
      <cdr:nvSpPr>
        <cdr:cNvPr id="2" name="TextBox 1"/>
        <cdr:cNvSpPr txBox="1"/>
      </cdr:nvSpPr>
      <cdr:spPr>
        <a:xfrm xmlns:a="http://schemas.openxmlformats.org/drawingml/2006/main">
          <a:off x="343957" y="5979583"/>
          <a:ext cx="7037917" cy="3042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632D98B-513D-41A0-A5F3-0C94F123B3DA}" type="TxLink">
            <a:rPr lang="en-US" sz="1100" b="0" i="1" u="none" strike="noStrike">
              <a:solidFill>
                <a:srgbClr val="000000"/>
              </a:solidFill>
              <a:latin typeface="Calibri"/>
            </a:rPr>
            <a:pPr/>
            <a:t>Source: Ministry of Statistics &amp; Programme Implementation.</a:t>
          </a:fld>
          <a:endParaRPr lang="en-US" sz="1100" i="1"/>
        </a:p>
      </cdr:txBody>
    </cdr:sp>
  </cdr:relSizeAnchor>
</c:userShapes>
</file>

<file path=xl/drawings/drawing200.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1.xml><?xml version="1.0" encoding="utf-8"?>
<c:userShapes xmlns:c="http://schemas.openxmlformats.org/drawingml/2006/chart">
  <cdr:relSizeAnchor xmlns:cdr="http://schemas.openxmlformats.org/drawingml/2006/chartDrawing">
    <cdr:from>
      <cdr:x>0.08092</cdr:x>
      <cdr:y>0.94105</cdr:y>
    </cdr:from>
    <cdr:to>
      <cdr:x>0.88244</cdr:x>
      <cdr:y>1</cdr:y>
    </cdr:to>
    <cdr:sp macro="" textlink="Rainfall!$A$1">
      <cdr:nvSpPr>
        <cdr:cNvPr id="2" name="TextBox 1"/>
        <cdr:cNvSpPr txBox="1"/>
      </cdr:nvSpPr>
      <cdr:spPr>
        <a:xfrm xmlns:a="http://schemas.openxmlformats.org/drawingml/2006/main">
          <a:off x="701146" y="5913438"/>
          <a:ext cx="6945312" cy="37041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FF4AF26C-BFF1-497A-AB21-78105E2A8AED}" type="TxLink">
            <a:rPr lang="en-US" sz="1100" b="0" i="1" u="none" strike="noStrike">
              <a:solidFill>
                <a:srgbClr val="000000"/>
              </a:solidFill>
              <a:latin typeface="Calibri"/>
            </a:rPr>
            <a:pPr/>
            <a:t>Source: India Meteorological Department.</a:t>
          </a:fld>
          <a:endParaRPr lang="en-US" sz="1100" b="0" i="1"/>
        </a:p>
      </cdr:txBody>
    </cdr:sp>
  </cdr:relSizeAnchor>
</c:userShapes>
</file>

<file path=xl/drawings/drawing202.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3.xml><?xml version="1.0" encoding="utf-8"?>
<c:userShapes xmlns:c="http://schemas.openxmlformats.org/drawingml/2006/chart">
  <cdr:relSizeAnchor xmlns:cdr="http://schemas.openxmlformats.org/drawingml/2006/chartDrawing">
    <cdr:from>
      <cdr:x>0.0299</cdr:x>
      <cdr:y>0.94279</cdr:y>
    </cdr:from>
    <cdr:to>
      <cdr:x>0.94684</cdr:x>
      <cdr:y>1</cdr:y>
    </cdr:to>
    <cdr:sp macro="" textlink="SourceIrrigation!$A$1">
      <cdr:nvSpPr>
        <cdr:cNvPr id="2" name="TextBox 1"/>
        <cdr:cNvSpPr txBox="1"/>
      </cdr:nvSpPr>
      <cdr:spPr>
        <a:xfrm xmlns:a="http://schemas.openxmlformats.org/drawingml/2006/main">
          <a:off x="259772" y="5945909"/>
          <a:ext cx="7966363" cy="36079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F89007E-6D9A-4190-91AB-8DE0F6FE2BA6}" type="TxLink">
            <a:rPr lang="en-US" sz="1100" b="0" i="1" u="none" strike="noStrike">
              <a:solidFill>
                <a:srgbClr val="000000"/>
              </a:solidFill>
              <a:latin typeface="Calibri"/>
            </a:rPr>
            <a:pPr/>
            <a:t>Source: Agricultural Census.</a:t>
          </a:fld>
          <a:endParaRPr lang="en-US" sz="1100" b="0" i="1"/>
        </a:p>
      </cdr:txBody>
    </cdr:sp>
  </cdr:relSizeAnchor>
</c:userShapes>
</file>

<file path=xl/drawings/drawing204.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5.xml><?xml version="1.0" encoding="utf-8"?>
<c:userShapes xmlns:c="http://schemas.openxmlformats.org/drawingml/2006/chart">
  <cdr:relSizeAnchor xmlns:cdr="http://schemas.openxmlformats.org/drawingml/2006/chartDrawing">
    <cdr:from>
      <cdr:x>0.03359</cdr:x>
      <cdr:y>0.85448</cdr:y>
    </cdr:from>
    <cdr:to>
      <cdr:x>0.13911</cdr:x>
      <cdr:y>1</cdr:y>
    </cdr:to>
    <cdr:sp macro="" textlink="">
      <cdr:nvSpPr>
        <cdr:cNvPr id="2" name="TextBox 1"/>
        <cdr:cNvSpPr txBox="1"/>
      </cdr:nvSpPr>
      <cdr:spPr>
        <a:xfrm xmlns:a="http://schemas.openxmlformats.org/drawingml/2006/main">
          <a:off x="291042" y="604572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0.09771</cdr:x>
      <cdr:y>0.94947</cdr:y>
    </cdr:from>
    <cdr:to>
      <cdr:x>0.88397</cdr:x>
      <cdr:y>1</cdr:y>
    </cdr:to>
    <cdr:sp macro="" textlink="WaterSource!$A$1">
      <cdr:nvSpPr>
        <cdr:cNvPr id="3" name="TextBox 2"/>
        <cdr:cNvSpPr txBox="1"/>
      </cdr:nvSpPr>
      <cdr:spPr>
        <a:xfrm xmlns:a="http://schemas.openxmlformats.org/drawingml/2006/main">
          <a:off x="846666" y="5966353"/>
          <a:ext cx="6813021" cy="3174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5E5625F-806B-43E8-B6EA-F8B027196629}" type="TxLink">
            <a:rPr lang="en-US" sz="1100" b="0" i="1" u="none" strike="noStrike">
              <a:solidFill>
                <a:srgbClr val="000000"/>
              </a:solidFill>
              <a:latin typeface="Calibri"/>
            </a:rPr>
            <a:pPr/>
            <a:t>Source: Office of the Registrar General and Census Commissioner, India.</a:t>
          </a:fld>
          <a:endParaRPr lang="en-US" sz="1100" i="1"/>
        </a:p>
      </cdr:txBody>
    </cdr:sp>
  </cdr:relSizeAnchor>
</c:userShapes>
</file>

<file path=xl/drawings/drawing206.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7.xml><?xml version="1.0" encoding="utf-8"?>
<c:userShapes xmlns:c="http://schemas.openxmlformats.org/drawingml/2006/chart">
  <cdr:relSizeAnchor xmlns:cdr="http://schemas.openxmlformats.org/drawingml/2006/chartDrawing">
    <cdr:from>
      <cdr:x>0.05649</cdr:x>
      <cdr:y>0.85448</cdr:y>
    </cdr:from>
    <cdr:to>
      <cdr:x>0.16202</cdr:x>
      <cdr:y>1</cdr:y>
    </cdr:to>
    <cdr:sp macro="" textlink="">
      <cdr:nvSpPr>
        <cdr:cNvPr id="2" name="TextBox 1"/>
        <cdr:cNvSpPr txBox="1"/>
      </cdr:nvSpPr>
      <cdr:spPr>
        <a:xfrm xmlns:a="http://schemas.openxmlformats.org/drawingml/2006/main">
          <a:off x="489479" y="607218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0.07023</cdr:x>
      <cdr:y>0.95158</cdr:y>
    </cdr:from>
    <cdr:to>
      <cdr:x>0.92977</cdr:x>
      <cdr:y>1</cdr:y>
    </cdr:to>
    <cdr:sp macro="" textlink="WaterSource!$A$1">
      <cdr:nvSpPr>
        <cdr:cNvPr id="3" name="TextBox 2"/>
        <cdr:cNvSpPr txBox="1"/>
      </cdr:nvSpPr>
      <cdr:spPr>
        <a:xfrm xmlns:a="http://schemas.openxmlformats.org/drawingml/2006/main">
          <a:off x="608541" y="5979583"/>
          <a:ext cx="7448021" cy="3042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A2FC6C-5A0B-489A-937F-11C81087C60C}" type="TxLink">
            <a:rPr lang="en-US" sz="1100" b="0" i="1" u="none" strike="noStrike">
              <a:solidFill>
                <a:srgbClr val="000000"/>
              </a:solidFill>
              <a:latin typeface="Calibri"/>
            </a:rPr>
            <a:pPr/>
            <a:t>Source: Office of the Registrar General and Census Commissioner, India.</a:t>
          </a:fld>
          <a:endParaRPr lang="en-US" sz="1100" i="1"/>
        </a:p>
      </cdr:txBody>
    </cdr:sp>
  </cdr:relSizeAnchor>
</c:userShapes>
</file>

<file path=xl/drawings/drawing208.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9.xml><?xml version="1.0" encoding="utf-8"?>
<c:userShapes xmlns:c="http://schemas.openxmlformats.org/drawingml/2006/chart">
  <cdr:relSizeAnchor xmlns:cdr="http://schemas.openxmlformats.org/drawingml/2006/chartDrawing">
    <cdr:from>
      <cdr:x>0.09924</cdr:x>
      <cdr:y>0.94105</cdr:y>
    </cdr:from>
    <cdr:to>
      <cdr:x>0.85496</cdr:x>
      <cdr:y>1</cdr:y>
    </cdr:to>
    <cdr:sp macro="" textlink="WaterSource!$A$1">
      <cdr:nvSpPr>
        <cdr:cNvPr id="2" name="TextBox 1"/>
        <cdr:cNvSpPr txBox="1"/>
      </cdr:nvSpPr>
      <cdr:spPr>
        <a:xfrm xmlns:a="http://schemas.openxmlformats.org/drawingml/2006/main">
          <a:off x="859895" y="5913438"/>
          <a:ext cx="6548437" cy="37041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6D87C14E-BCBB-4E40-8F49-D2E2880626DF}" type="TxLink">
            <a:rPr lang="en-US" sz="1100" b="0" i="1" u="none" strike="noStrike">
              <a:solidFill>
                <a:srgbClr val="000000"/>
              </a:solidFill>
              <a:latin typeface="Calibri"/>
            </a:rPr>
            <a:pPr/>
            <a:t>Source: Office of the Registrar General and Census Commissioner, India.</a:t>
          </a:fld>
          <a:endParaRPr lang="en-US" sz="1100" i="1"/>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0.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1.xml><?xml version="1.0" encoding="utf-8"?>
<c:userShapes xmlns:c="http://schemas.openxmlformats.org/drawingml/2006/chart">
  <cdr:relSizeAnchor xmlns:cdr="http://schemas.openxmlformats.org/drawingml/2006/chartDrawing">
    <cdr:from>
      <cdr:x>0.07481</cdr:x>
      <cdr:y>0.94526</cdr:y>
    </cdr:from>
    <cdr:to>
      <cdr:x>0.85496</cdr:x>
      <cdr:y>1</cdr:y>
    </cdr:to>
    <cdr:sp macro="" textlink="WaterSource!$A$1">
      <cdr:nvSpPr>
        <cdr:cNvPr id="2" name="TextBox 1"/>
        <cdr:cNvSpPr txBox="1"/>
      </cdr:nvSpPr>
      <cdr:spPr>
        <a:xfrm xmlns:a="http://schemas.openxmlformats.org/drawingml/2006/main">
          <a:off x="648229" y="5939896"/>
          <a:ext cx="6760104" cy="3439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60674688-33FC-4377-BA44-17D6D823813C}" type="TxLink">
            <a:rPr lang="en-US" sz="1100" b="0" i="1" u="none" strike="noStrike">
              <a:solidFill>
                <a:srgbClr val="000000"/>
              </a:solidFill>
              <a:latin typeface="Calibri"/>
            </a:rPr>
            <a:pPr/>
            <a:t>Source: Office of the Registrar General and Census Commissioner, India.</a:t>
          </a:fld>
          <a:endParaRPr lang="en-US" sz="1100" i="1"/>
        </a:p>
      </cdr:txBody>
    </cdr:sp>
  </cdr:relSizeAnchor>
</c:userShapes>
</file>

<file path=xl/drawings/drawing212.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3.xml><?xml version="1.0" encoding="utf-8"?>
<c:userShapes xmlns:c="http://schemas.openxmlformats.org/drawingml/2006/chart">
  <cdr:relSizeAnchor xmlns:cdr="http://schemas.openxmlformats.org/drawingml/2006/chartDrawing">
    <cdr:from>
      <cdr:x>0.0687</cdr:x>
      <cdr:y>0.94526</cdr:y>
    </cdr:from>
    <cdr:to>
      <cdr:x>0.82901</cdr:x>
      <cdr:y>1</cdr:y>
    </cdr:to>
    <cdr:sp macro="" textlink="WaterSource!$A$1">
      <cdr:nvSpPr>
        <cdr:cNvPr id="2" name="TextBox 1"/>
        <cdr:cNvSpPr txBox="1"/>
      </cdr:nvSpPr>
      <cdr:spPr>
        <a:xfrm xmlns:a="http://schemas.openxmlformats.org/drawingml/2006/main">
          <a:off x="595312" y="5939896"/>
          <a:ext cx="6588125" cy="3439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DACF8C7-6E9D-40E5-902A-0C9C2575D834}" type="TxLink">
            <a:rPr lang="en-US" sz="1100" b="0" i="1" u="none" strike="noStrike">
              <a:solidFill>
                <a:srgbClr val="000000"/>
              </a:solidFill>
              <a:latin typeface="Calibri"/>
            </a:rPr>
            <a:pPr/>
            <a:t>Source: Office of the Registrar General and Census Commissioner, India.</a:t>
          </a:fld>
          <a:endParaRPr lang="en-US" sz="1100" i="1"/>
        </a:p>
      </cdr:txBody>
    </cdr:sp>
  </cdr:relSizeAnchor>
</c:userShapes>
</file>

<file path=xl/drawings/drawing214.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5.xml><?xml version="1.0" encoding="utf-8"?>
<c:userShapes xmlns:c="http://schemas.openxmlformats.org/drawingml/2006/chart">
  <cdr:relSizeAnchor xmlns:cdr="http://schemas.openxmlformats.org/drawingml/2006/chartDrawing">
    <cdr:from>
      <cdr:x>0.03821</cdr:x>
      <cdr:y>0.94508</cdr:y>
    </cdr:from>
    <cdr:to>
      <cdr:x>0.92691</cdr:x>
      <cdr:y>1</cdr:y>
    </cdr:to>
    <cdr:sp macro="" textlink="CultivatedLand!$A$1">
      <cdr:nvSpPr>
        <cdr:cNvPr id="2" name="TextBox 1"/>
        <cdr:cNvSpPr txBox="1"/>
      </cdr:nvSpPr>
      <cdr:spPr>
        <a:xfrm xmlns:a="http://schemas.openxmlformats.org/drawingml/2006/main">
          <a:off x="331931" y="5960341"/>
          <a:ext cx="7721023" cy="3463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71417971-BB46-4DC3-93C1-287F76BD637A}" type="TxLink">
            <a:rPr lang="en-US" sz="1100" b="0" i="1" u="none" strike="noStrike">
              <a:solidFill>
                <a:srgbClr val="000000"/>
              </a:solidFill>
              <a:latin typeface="Calibri"/>
            </a:rPr>
            <a:pPr/>
            <a:t>Source: Agricultural Census.</a:t>
          </a:fld>
          <a:endParaRPr lang="en-US" sz="1100" i="1"/>
        </a:p>
      </cdr:txBody>
    </cdr:sp>
  </cdr:relSizeAnchor>
</c:userShapes>
</file>

<file path=xl/drawings/drawing216.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7.xml><?xml version="1.0" encoding="utf-8"?>
<c:userShapes xmlns:c="http://schemas.openxmlformats.org/drawingml/2006/chart">
  <cdr:relSizeAnchor xmlns:cdr="http://schemas.openxmlformats.org/drawingml/2006/chartDrawing">
    <cdr:from>
      <cdr:x>0.05344</cdr:x>
      <cdr:y>0.93684</cdr:y>
    </cdr:from>
    <cdr:to>
      <cdr:x>0.84886</cdr:x>
      <cdr:y>1</cdr:y>
    </cdr:to>
    <cdr:sp macro="" textlink="CultivatedLand!$A$1">
      <cdr:nvSpPr>
        <cdr:cNvPr id="2" name="TextBox 1"/>
        <cdr:cNvSpPr txBox="1"/>
      </cdr:nvSpPr>
      <cdr:spPr>
        <a:xfrm xmlns:a="http://schemas.openxmlformats.org/drawingml/2006/main">
          <a:off x="463021" y="5886978"/>
          <a:ext cx="6892396" cy="3968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4351C1A5-30A0-4EA5-BD20-6F2EA3AA38F3}" type="TxLink">
            <a:rPr lang="en-US" sz="1100" b="0" i="1" u="none" strike="noStrike">
              <a:solidFill>
                <a:srgbClr val="000000"/>
              </a:solidFill>
              <a:latin typeface="Calibri"/>
            </a:rPr>
            <a:pPr/>
            <a:t>Source: Agricultural Census.</a:t>
          </a:fld>
          <a:endParaRPr lang="en-US" sz="1100" i="1"/>
        </a:p>
      </cdr:txBody>
    </cdr:sp>
  </cdr:relSizeAnchor>
</c:userShapes>
</file>

<file path=xl/drawings/drawing22.xml><?xml version="1.0" encoding="utf-8"?>
<c:userShapes xmlns:c="http://schemas.openxmlformats.org/drawingml/2006/chart">
  <cdr:relSizeAnchor xmlns:cdr="http://schemas.openxmlformats.org/drawingml/2006/chartDrawing">
    <cdr:from>
      <cdr:x>0.02159</cdr:x>
      <cdr:y>0.94966</cdr:y>
    </cdr:from>
    <cdr:to>
      <cdr:x>0.84884</cdr:x>
      <cdr:y>1</cdr:y>
    </cdr:to>
    <cdr:sp macro="" textlink="'B4. GenderInequality'!$A$457">
      <cdr:nvSpPr>
        <cdr:cNvPr id="2" name="TextBox 1"/>
        <cdr:cNvSpPr txBox="1"/>
      </cdr:nvSpPr>
      <cdr:spPr>
        <a:xfrm xmlns:a="http://schemas.openxmlformats.org/drawingml/2006/main">
          <a:off x="187613" y="5989205"/>
          <a:ext cx="7187045" cy="317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2F836143-C160-45BB-9AE7-9E983AF9873C}" type="TxLink">
            <a:rPr lang="en-US" sz="1100" b="0" i="1" u="none" strike="noStrike">
              <a:solidFill>
                <a:srgbClr val="000000"/>
              </a:solidFill>
              <a:latin typeface="Calibri"/>
            </a:rPr>
            <a:pPr/>
            <a:t>Source: Ministry of Statistics &amp; Programme Implementation.</a:t>
          </a:fld>
          <a:endParaRPr lang="en-US" sz="1100" i="1"/>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0.05046</cdr:x>
      <cdr:y>0.94316</cdr:y>
    </cdr:from>
    <cdr:to>
      <cdr:x>0.8318</cdr:x>
      <cdr:y>1</cdr:y>
    </cdr:to>
    <cdr:sp macro="" textlink="'B4. GenderInequality'!$A$64">
      <cdr:nvSpPr>
        <cdr:cNvPr id="2" name="TextBox 1"/>
        <cdr:cNvSpPr txBox="1"/>
      </cdr:nvSpPr>
      <cdr:spPr>
        <a:xfrm xmlns:a="http://schemas.openxmlformats.org/drawingml/2006/main">
          <a:off x="436563" y="5926666"/>
          <a:ext cx="6760104" cy="3571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BA4444C2-0D12-4F3C-A02F-D0761588DC8E}" type="TxLink">
            <a:rPr lang="en-US" sz="1100" b="0" i="1" u="none" strike="noStrike">
              <a:solidFill>
                <a:srgbClr val="000000"/>
              </a:solidFill>
              <a:latin typeface="Calibri"/>
            </a:rPr>
            <a:pPr/>
            <a:t>Source: NFHS.</a:t>
          </a:fld>
          <a:endParaRPr lang="en-US" sz="1100" i="1"/>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0.04128</cdr:x>
      <cdr:y>0.94105</cdr:y>
    </cdr:from>
    <cdr:to>
      <cdr:x>0.94954</cdr:x>
      <cdr:y>1</cdr:y>
    </cdr:to>
    <cdr:sp macro="" textlink="'B4. GenderInequality'!$A$64">
      <cdr:nvSpPr>
        <cdr:cNvPr id="2" name="TextBox 1"/>
        <cdr:cNvSpPr txBox="1"/>
      </cdr:nvSpPr>
      <cdr:spPr>
        <a:xfrm xmlns:a="http://schemas.openxmlformats.org/drawingml/2006/main">
          <a:off x="357187" y="5913438"/>
          <a:ext cx="7858125" cy="37041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5619D4F-2583-4FD4-A631-C6D3E1D109A6}" type="TxLink">
            <a:rPr lang="en-US" sz="1100" b="0" i="1" u="none" strike="noStrike">
              <a:solidFill>
                <a:srgbClr val="000000"/>
              </a:solidFill>
              <a:latin typeface="Calibri"/>
            </a:rPr>
            <a:pPr/>
            <a:t>Source: NFHS.</a:t>
          </a:fld>
          <a:endParaRPr lang="en-US" sz="1100" i="1"/>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0.05352</cdr:x>
      <cdr:y>0.94737</cdr:y>
    </cdr:from>
    <cdr:to>
      <cdr:x>0.9159</cdr:x>
      <cdr:y>1</cdr:y>
    </cdr:to>
    <cdr:sp macro="" textlink="'B4. GenderInequality'!$A$64">
      <cdr:nvSpPr>
        <cdr:cNvPr id="2" name="TextBox 1"/>
        <cdr:cNvSpPr txBox="1"/>
      </cdr:nvSpPr>
      <cdr:spPr>
        <a:xfrm xmlns:a="http://schemas.openxmlformats.org/drawingml/2006/main">
          <a:off x="463021" y="5953124"/>
          <a:ext cx="7461250" cy="3307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B5846185-C57C-465D-92DE-4E476C9643EE}" type="TxLink">
            <a:rPr lang="en-US" sz="1100" b="0" i="1" u="none" strike="noStrike">
              <a:solidFill>
                <a:srgbClr val="000000"/>
              </a:solidFill>
              <a:latin typeface="Calibri"/>
            </a:rPr>
            <a:pPr/>
            <a:t>Source: NFHS.</a:t>
          </a:fld>
          <a:endParaRPr lang="en-US" sz="1100" i="1"/>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0.01988</cdr:x>
      <cdr:y>0.93895</cdr:y>
    </cdr:from>
    <cdr:to>
      <cdr:x>0.88532</cdr:x>
      <cdr:y>1</cdr:y>
    </cdr:to>
    <cdr:sp macro="" textlink="'B4. GenderInequality'!$A$225">
      <cdr:nvSpPr>
        <cdr:cNvPr id="2" name="TextBox 1"/>
        <cdr:cNvSpPr txBox="1"/>
      </cdr:nvSpPr>
      <cdr:spPr>
        <a:xfrm xmlns:a="http://schemas.openxmlformats.org/drawingml/2006/main">
          <a:off x="171978" y="5900208"/>
          <a:ext cx="7487709" cy="38364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1CA271E-D7F7-47F9-8971-061AF77EF415}" type="TxLink">
            <a:rPr lang="en-US" sz="1100" b="0" i="1" u="none" strike="noStrike">
              <a:solidFill>
                <a:srgbClr val="000000"/>
              </a:solidFill>
              <a:latin typeface="Calibri"/>
            </a:rPr>
            <a:pPr/>
            <a:t>Source: Ministry of Statistics &amp; Programme Implementation.</a:t>
          </a:fld>
          <a:endParaRPr lang="en-US" sz="1100" i="1"/>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0.02752</cdr:x>
      <cdr:y>0.94737</cdr:y>
    </cdr:from>
    <cdr:to>
      <cdr:x>0.92508</cdr:x>
      <cdr:y>1</cdr:y>
    </cdr:to>
    <cdr:sp macro="" textlink="'B4. GenderInequality'!$A$265">
      <cdr:nvSpPr>
        <cdr:cNvPr id="2" name="TextBox 1"/>
        <cdr:cNvSpPr txBox="1"/>
      </cdr:nvSpPr>
      <cdr:spPr>
        <a:xfrm xmlns:a="http://schemas.openxmlformats.org/drawingml/2006/main">
          <a:off x="238124" y="5953125"/>
          <a:ext cx="7765521" cy="33072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C0879A1C-B0A0-4FE4-830A-1F221874629D}" type="TxLink">
            <a:rPr lang="en-US" sz="1100" b="0" i="1" u="none" strike="noStrike">
              <a:solidFill>
                <a:srgbClr val="000000"/>
              </a:solidFill>
              <a:latin typeface="Calibri"/>
            </a:rPr>
            <a:pPr/>
            <a:t>Source: Ministry of Statistics &amp; Programme Implementation.</a:t>
          </a:fld>
          <a:endParaRPr lang="en-US" sz="1100" i="1"/>
        </a:p>
      </cdr:txBody>
    </cdr:sp>
  </cdr:relSizeAnchor>
</c:userShapes>
</file>

<file path=xl/drawings/drawing33.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0.03823</cdr:x>
      <cdr:y>0.93895</cdr:y>
    </cdr:from>
    <cdr:to>
      <cdr:x>0.94954</cdr:x>
      <cdr:y>1</cdr:y>
    </cdr:to>
    <cdr:sp macro="" textlink="'B4. GenderInequality'!$A$305">
      <cdr:nvSpPr>
        <cdr:cNvPr id="2" name="TextBox 1"/>
        <cdr:cNvSpPr txBox="1"/>
      </cdr:nvSpPr>
      <cdr:spPr>
        <a:xfrm xmlns:a="http://schemas.openxmlformats.org/drawingml/2006/main">
          <a:off x="330729" y="5900208"/>
          <a:ext cx="7884584" cy="38364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A42009E-04AE-423D-8D5E-DEBF46B39B91}" type="TxLink">
            <a:rPr lang="en-US" sz="1100" b="0" i="1" u="none" strike="noStrike">
              <a:solidFill>
                <a:srgbClr val="000000"/>
              </a:solidFill>
              <a:latin typeface="Calibri"/>
            </a:rPr>
            <a:pPr/>
            <a:t>Source: Ministry of Statistics &amp; Programme Implementation.</a:t>
          </a:fld>
          <a:endParaRPr lang="en-US" sz="1100" i="1"/>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0.03969</cdr:x>
      <cdr:y>0.95158</cdr:y>
    </cdr:from>
    <cdr:to>
      <cdr:x>0.92366</cdr:x>
      <cdr:y>1</cdr:y>
    </cdr:to>
    <cdr:sp macro="" textlink="'C1. Sanitation'!$A$3">
      <cdr:nvSpPr>
        <cdr:cNvPr id="2" name="TextBox 1"/>
        <cdr:cNvSpPr txBox="1"/>
      </cdr:nvSpPr>
      <cdr:spPr>
        <a:xfrm xmlns:a="http://schemas.openxmlformats.org/drawingml/2006/main">
          <a:off x="343958" y="5979583"/>
          <a:ext cx="7659688" cy="3042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7B0384A-F75A-4812-A381-56E0A4E15BA8}" type="TxLink">
            <a:rPr lang="en-US" sz="1100" b="0" i="1" u="none" strike="noStrike">
              <a:solidFill>
                <a:srgbClr val="000000"/>
              </a:solidFill>
              <a:latin typeface="Calibri"/>
            </a:rPr>
            <a:pPr/>
            <a:t>Source: Census of India.</a:t>
          </a:fld>
          <a:endParaRPr lang="en-US" sz="1100" b="0" i="1"/>
        </a:p>
      </cdr:txBody>
    </cdr:sp>
  </cdr:relSizeAnchor>
</c:userShapes>
</file>

<file path=xl/drawings/drawing37.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0.05046</cdr:x>
      <cdr:y>0.94947</cdr:y>
    </cdr:from>
    <cdr:to>
      <cdr:x>0.93272</cdr:x>
      <cdr:y>1</cdr:y>
    </cdr:to>
    <cdr:sp macro="" textlink="'C2. DrinkingWater'!$A$3">
      <cdr:nvSpPr>
        <cdr:cNvPr id="2" name="TextBox 1"/>
        <cdr:cNvSpPr txBox="1"/>
      </cdr:nvSpPr>
      <cdr:spPr>
        <a:xfrm xmlns:a="http://schemas.openxmlformats.org/drawingml/2006/main">
          <a:off x="436562" y="5966354"/>
          <a:ext cx="7633229" cy="3174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4895F712-1DF1-4F07-909E-2A7D2F202F4D}" type="TxLink">
            <a:rPr lang="en-US" sz="1100" b="0" i="1" u="none" strike="noStrike">
              <a:solidFill>
                <a:srgbClr val="000000"/>
              </a:solidFill>
              <a:latin typeface="Calibri"/>
            </a:rPr>
            <a:pPr/>
            <a:t>Source:  Office of the Registrar General, India. Ministry of Home Affairs.</a:t>
          </a:fld>
          <a:endParaRPr lang="en-US" sz="1100" b="0" i="1"/>
        </a:p>
      </cdr:txBody>
    </cdr:sp>
  </cdr:relSizeAnchor>
</c:userShapes>
</file>

<file path=xl/drawings/drawing39.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0.02569</cdr:x>
      <cdr:y>0.91534</cdr:y>
    </cdr:from>
    <cdr:to>
      <cdr:x>0.90508</cdr:x>
      <cdr:y>0.96203</cdr:y>
    </cdr:to>
    <cdr:sp macro="" textlink="'B1. GiniRatio'!$A$3">
      <cdr:nvSpPr>
        <cdr:cNvPr id="2" name="TextBox 1"/>
        <cdr:cNvSpPr txBox="1"/>
      </cdr:nvSpPr>
      <cdr:spPr>
        <a:xfrm xmlns:a="http://schemas.openxmlformats.org/drawingml/2006/main">
          <a:off x="222250" y="5751849"/>
          <a:ext cx="7608372" cy="29343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61E0062-7A87-43F6-BD38-A3E4F10AB62F}" type="TxLink">
            <a:rPr lang="en-US" sz="1100" b="0" i="1" u="none" strike="noStrike">
              <a:solidFill>
                <a:srgbClr val="000000"/>
              </a:solidFill>
              <a:latin typeface="+mn-lt"/>
            </a:rPr>
            <a:pPr/>
            <a:t>Source: Planning Commission, Govt of India.</a:t>
          </a:fld>
          <a:endParaRPr lang="en-US" sz="1100" b="0" i="1">
            <a:latin typeface="+mn-lt"/>
          </a:endParaRPr>
        </a:p>
      </cdr:txBody>
    </cdr:sp>
  </cdr:relSizeAnchor>
  <cdr:relSizeAnchor xmlns:cdr="http://schemas.openxmlformats.org/drawingml/2006/chartDrawing">
    <cdr:from>
      <cdr:x>0.03169</cdr:x>
      <cdr:y>0.94163</cdr:y>
    </cdr:from>
    <cdr:to>
      <cdr:x>0.70058</cdr:x>
      <cdr:y>0.9977</cdr:y>
    </cdr:to>
    <cdr:sp macro="" textlink="">
      <cdr:nvSpPr>
        <cdr:cNvPr id="3" name="TextBox 2"/>
        <cdr:cNvSpPr txBox="1"/>
      </cdr:nvSpPr>
      <cdr:spPr>
        <a:xfrm xmlns:a="http://schemas.openxmlformats.org/drawingml/2006/main">
          <a:off x="274204" y="5917045"/>
          <a:ext cx="5787160" cy="35237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0.02168</cdr:x>
      <cdr:y>0.94852</cdr:y>
    </cdr:from>
    <cdr:to>
      <cdr:x>0.66722</cdr:x>
      <cdr:y>0.99541</cdr:y>
    </cdr:to>
    <cdr:sp macro="" textlink="">
      <cdr:nvSpPr>
        <cdr:cNvPr id="4" name="TextBox 3"/>
        <cdr:cNvSpPr txBox="1"/>
      </cdr:nvSpPr>
      <cdr:spPr>
        <a:xfrm xmlns:a="http://schemas.openxmlformats.org/drawingml/2006/main">
          <a:off x="187613" y="5960342"/>
          <a:ext cx="5585114" cy="29464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*Mixed Reference Period (MRP)</a:t>
          </a:r>
        </a:p>
      </cdr:txBody>
    </cdr:sp>
  </cdr:relSizeAnchor>
</c:userShapes>
</file>

<file path=xl/drawings/drawing40.xml><?xml version="1.0" encoding="utf-8"?>
<c:userShapes xmlns:c="http://schemas.openxmlformats.org/drawingml/2006/chart">
  <cdr:relSizeAnchor xmlns:cdr="http://schemas.openxmlformats.org/drawingml/2006/chartDrawing">
    <cdr:from>
      <cdr:x>0.05505</cdr:x>
      <cdr:y>0.94526</cdr:y>
    </cdr:from>
    <cdr:to>
      <cdr:x>0.99388</cdr:x>
      <cdr:y>1</cdr:y>
    </cdr:to>
    <cdr:sp macro="" textlink="'C2. DrinkingWater'!$A$3">
      <cdr:nvSpPr>
        <cdr:cNvPr id="2" name="TextBox 1"/>
        <cdr:cNvSpPr txBox="1"/>
      </cdr:nvSpPr>
      <cdr:spPr>
        <a:xfrm xmlns:a="http://schemas.openxmlformats.org/drawingml/2006/main">
          <a:off x="476250" y="5939896"/>
          <a:ext cx="8122708" cy="3439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87A3A6AA-3A9E-4AAA-B736-EEE23DFC0891}" type="TxLink">
            <a:rPr lang="en-US" sz="1100" b="0" i="1" u="none" strike="noStrike">
              <a:solidFill>
                <a:srgbClr val="000000"/>
              </a:solidFill>
              <a:latin typeface="Calibri"/>
            </a:rPr>
            <a:pPr/>
            <a:t>Source:  Office of the Registrar General, India. Ministry of Home Affairs.</a:t>
          </a:fld>
          <a:endParaRPr lang="en-US" sz="1100" b="0" i="1"/>
        </a:p>
      </cdr:txBody>
    </cdr:sp>
  </cdr:relSizeAnchor>
</c:userShapes>
</file>

<file path=xl/drawings/drawing41.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0.07798</cdr:x>
      <cdr:y>0.95158</cdr:y>
    </cdr:from>
    <cdr:to>
      <cdr:x>0.9419</cdr:x>
      <cdr:y>1</cdr:y>
    </cdr:to>
    <cdr:sp macro="" textlink="'C2. DrinkingWater'!$A$3">
      <cdr:nvSpPr>
        <cdr:cNvPr id="2" name="TextBox 1"/>
        <cdr:cNvSpPr txBox="1"/>
      </cdr:nvSpPr>
      <cdr:spPr>
        <a:xfrm xmlns:a="http://schemas.openxmlformats.org/drawingml/2006/main">
          <a:off x="674687" y="5979582"/>
          <a:ext cx="7474479" cy="30427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28FC357-3CC3-40C1-AAE1-A7561B933C09}" type="TxLink">
            <a:rPr lang="en-US" sz="1100" b="0" i="1" u="none" strike="noStrike">
              <a:solidFill>
                <a:srgbClr val="000000"/>
              </a:solidFill>
              <a:latin typeface="Calibri"/>
            </a:rPr>
            <a:pPr/>
            <a:t>Source:  Office of the Registrar General, India. Ministry of Home Affairs.</a:t>
          </a:fld>
          <a:endParaRPr lang="en-US" sz="1100" b="0" i="1"/>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0.03821</cdr:x>
      <cdr:y>0.94966</cdr:y>
    </cdr:from>
    <cdr:to>
      <cdr:x>0.86047</cdr:x>
      <cdr:y>1</cdr:y>
    </cdr:to>
    <cdr:sp macro="" textlink="'C3. Electricity'!$A$9">
      <cdr:nvSpPr>
        <cdr:cNvPr id="2" name="TextBox 1"/>
        <cdr:cNvSpPr txBox="1"/>
      </cdr:nvSpPr>
      <cdr:spPr>
        <a:xfrm xmlns:a="http://schemas.openxmlformats.org/drawingml/2006/main">
          <a:off x="331932" y="5989205"/>
          <a:ext cx="7143750" cy="3174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6D1C58E1-D1CE-4E2F-928A-94FF4083B096}" type="TxLink">
            <a:rPr lang="en-US" sz="1100" b="0" i="1" u="none" strike="noStrike">
              <a:solidFill>
                <a:srgbClr val="000000"/>
              </a:solidFill>
              <a:latin typeface="Calibri"/>
            </a:rPr>
            <a:pPr/>
            <a:t>Source: Census, India.</a:t>
          </a:fld>
          <a:endParaRPr lang="en-US" sz="1100" i="1"/>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0.02752</cdr:x>
      <cdr:y>0.95158</cdr:y>
    </cdr:from>
    <cdr:to>
      <cdr:x>0.8578</cdr:x>
      <cdr:y>1</cdr:y>
    </cdr:to>
    <cdr:sp macro="" textlink="'C3. Electricity'!$A$3">
      <cdr:nvSpPr>
        <cdr:cNvPr id="2" name="TextBox 1"/>
        <cdr:cNvSpPr txBox="1"/>
      </cdr:nvSpPr>
      <cdr:spPr>
        <a:xfrm xmlns:a="http://schemas.openxmlformats.org/drawingml/2006/main">
          <a:off x="238125" y="5979583"/>
          <a:ext cx="7183438" cy="3042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4CCEC085-0486-4DAE-B385-180F2C260E33}" type="TxLink">
            <a:rPr lang="en-US" sz="1100" b="0" i="1" u="none" strike="noStrike">
              <a:solidFill>
                <a:srgbClr val="000000"/>
              </a:solidFill>
              <a:latin typeface="Calibri"/>
            </a:rPr>
            <a:pPr/>
            <a:t>Source:  Ministry of Power, Govt. of India. </a:t>
          </a:fld>
          <a:endParaRPr lang="en-US" sz="1100" b="0" i="1"/>
        </a:p>
      </cdr:txBody>
    </cdr:sp>
  </cdr:relSizeAnchor>
</c:userShapes>
</file>

<file path=xl/drawings/drawing47.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0.04817</cdr:x>
      <cdr:y>0.95423</cdr:y>
    </cdr:from>
    <cdr:to>
      <cdr:x>0.7608</cdr:x>
      <cdr:y>1</cdr:y>
    </cdr:to>
    <cdr:sp macro="" textlink="'C4. PrimaryEduc'!$A$9">
      <cdr:nvSpPr>
        <cdr:cNvPr id="2" name="TextBox 1"/>
        <cdr:cNvSpPr txBox="1"/>
      </cdr:nvSpPr>
      <cdr:spPr>
        <a:xfrm xmlns:a="http://schemas.openxmlformats.org/drawingml/2006/main">
          <a:off x="418523" y="6018067"/>
          <a:ext cx="6191250" cy="28863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C0F34677-A8D3-4934-B552-4197B2FFBB07}" type="TxLink">
            <a:rPr lang="en-US" sz="1100" b="0" i="1" u="none" strike="noStrike">
              <a:solidFill>
                <a:srgbClr val="000000"/>
              </a:solidFill>
              <a:latin typeface="Calibri"/>
            </a:rPr>
            <a:pPr/>
            <a:t>Source: Planning Commission, Govt. of India.</a:t>
          </a:fld>
          <a:endParaRPr lang="en-US" sz="1100" i="1"/>
        </a:p>
      </cdr:txBody>
    </cdr:sp>
  </cdr:relSizeAnchor>
</c:userShapes>
</file>

<file path=xl/drawings/drawing49.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c:userShapes xmlns:c="http://schemas.openxmlformats.org/drawingml/2006/chart">
  <cdr:relSizeAnchor xmlns:cdr="http://schemas.openxmlformats.org/drawingml/2006/chartDrawing">
    <cdr:from>
      <cdr:x>0.03364</cdr:x>
      <cdr:y>0.94526</cdr:y>
    </cdr:from>
    <cdr:to>
      <cdr:x>0.98471</cdr:x>
      <cdr:y>1</cdr:y>
    </cdr:to>
    <cdr:sp macro="" textlink="'C4. PrimaryEduc'!$A$129">
      <cdr:nvSpPr>
        <cdr:cNvPr id="2" name="TextBox 1"/>
        <cdr:cNvSpPr txBox="1"/>
      </cdr:nvSpPr>
      <cdr:spPr>
        <a:xfrm xmlns:a="http://schemas.openxmlformats.org/drawingml/2006/main">
          <a:off x="291041" y="5939896"/>
          <a:ext cx="8228541" cy="3439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8216DB8-3288-4CE7-9F65-C5CAA9073FB9}" type="TxLink">
            <a:rPr lang="en-US" sz="1100" b="0" i="1" u="none" strike="noStrike">
              <a:solidFill>
                <a:srgbClr val="000000"/>
              </a:solidFill>
              <a:latin typeface="Calibri"/>
            </a:rPr>
            <a:pPr/>
            <a:t>Source: Ministry of Statistics and Programme Implementation, Govt. of India.</a:t>
          </a:fld>
          <a:endParaRPr lang="en-US" sz="1100" b="0" i="1"/>
        </a:p>
      </cdr:txBody>
    </cdr:sp>
  </cdr:relSizeAnchor>
</c:userShapes>
</file>

<file path=xl/drawings/drawing51.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0.01835</cdr:x>
      <cdr:y>0.94737</cdr:y>
    </cdr:from>
    <cdr:to>
      <cdr:x>0.98624</cdr:x>
      <cdr:y>1</cdr:y>
    </cdr:to>
    <cdr:sp macro="" textlink="'C4. PrimaryEduc'!$A$249">
      <cdr:nvSpPr>
        <cdr:cNvPr id="2" name="TextBox 1"/>
        <cdr:cNvSpPr txBox="1"/>
      </cdr:nvSpPr>
      <cdr:spPr>
        <a:xfrm xmlns:a="http://schemas.openxmlformats.org/drawingml/2006/main">
          <a:off x="158749" y="5953124"/>
          <a:ext cx="8374063" cy="3307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0DC6DAF-18E3-4E4C-A841-60BDACA34477}" type="TxLink">
            <a:rPr lang="en-US" sz="1100" b="0" i="1" u="none" strike="noStrike">
              <a:solidFill>
                <a:srgbClr val="000000"/>
              </a:solidFill>
              <a:latin typeface="Calibri"/>
            </a:rPr>
            <a:pPr/>
            <a:t>Source: Lok Sabha.</a:t>
          </a:fld>
          <a:endParaRPr lang="en-US" sz="1100" i="1"/>
        </a:p>
      </cdr:txBody>
    </cdr:sp>
  </cdr:relSizeAnchor>
</c:userShapes>
</file>

<file path=xl/drawings/drawing53.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0.0364</cdr:x>
      <cdr:y>0.92087</cdr:y>
    </cdr:from>
    <cdr:to>
      <cdr:x>0.77123</cdr:x>
      <cdr:y>1</cdr:y>
    </cdr:to>
    <cdr:sp macro="" textlink="">
      <cdr:nvSpPr>
        <cdr:cNvPr id="8" name="TextBox 7"/>
        <cdr:cNvSpPr txBox="1"/>
      </cdr:nvSpPr>
      <cdr:spPr>
        <a:xfrm xmlns:a="http://schemas.openxmlformats.org/drawingml/2006/main">
          <a:off x="200026" y="3214689"/>
          <a:ext cx="4038600" cy="2762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0.04679</cdr:x>
      <cdr:y>0.92633</cdr:y>
    </cdr:from>
    <cdr:to>
      <cdr:x>0.21317</cdr:x>
      <cdr:y>0.99727</cdr:y>
    </cdr:to>
    <cdr:sp macro="" textlink="">
      <cdr:nvSpPr>
        <cdr:cNvPr id="9" name="TextBox 8"/>
        <cdr:cNvSpPr txBox="1"/>
      </cdr:nvSpPr>
      <cdr:spPr>
        <a:xfrm xmlns:a="http://schemas.openxmlformats.org/drawingml/2006/main">
          <a:off x="257176" y="3233738"/>
          <a:ext cx="914400" cy="24764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0.05719</cdr:x>
      <cdr:y>0.9405</cdr:y>
    </cdr:from>
    <cdr:to>
      <cdr:x>0.95494</cdr:x>
      <cdr:y>1</cdr:y>
    </cdr:to>
    <cdr:sp macro="" textlink="">
      <cdr:nvSpPr>
        <cdr:cNvPr id="13" name="TextBox 12"/>
        <cdr:cNvSpPr txBox="1"/>
      </cdr:nvSpPr>
      <cdr:spPr>
        <a:xfrm xmlns:a="http://schemas.openxmlformats.org/drawingml/2006/main">
          <a:off x="496039" y="5931477"/>
          <a:ext cx="7786655" cy="37522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i="1"/>
            <a:t>Source:  SRS Statistical Report 2013, Census India.</a:t>
          </a:r>
        </a:p>
      </cdr:txBody>
    </cdr:sp>
  </cdr:relSizeAnchor>
</c:userShapes>
</file>

<file path=xl/drawings/drawing55.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c:userShapes xmlns:c="http://schemas.openxmlformats.org/drawingml/2006/chart">
  <cdr:relSizeAnchor xmlns:cdr="http://schemas.openxmlformats.org/drawingml/2006/chartDrawing">
    <cdr:from>
      <cdr:x>0.0458</cdr:x>
      <cdr:y>0.94316</cdr:y>
    </cdr:from>
    <cdr:to>
      <cdr:x>0.90382</cdr:x>
      <cdr:y>1</cdr:y>
    </cdr:to>
    <cdr:sp macro="" textlink="'C5. Infant&lt;5Mort'!$A$2">
      <cdr:nvSpPr>
        <cdr:cNvPr id="2" name="TextBox 1"/>
        <cdr:cNvSpPr txBox="1"/>
      </cdr:nvSpPr>
      <cdr:spPr>
        <a:xfrm xmlns:a="http://schemas.openxmlformats.org/drawingml/2006/main">
          <a:off x="396875" y="5926666"/>
          <a:ext cx="7434792" cy="3571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20FC818-FC04-4A01-A36C-4E7BB5E1CB45}" type="TxLink">
            <a:rPr lang="en-US" sz="1100" b="0" i="1" u="none" strike="noStrike">
              <a:solidFill>
                <a:srgbClr val="000000"/>
              </a:solidFill>
              <a:latin typeface="Calibri"/>
            </a:rPr>
            <a:pPr/>
            <a:t>Source:  SRS Statistical Report 2013, Census India.</a:t>
          </a:fld>
          <a:endParaRPr lang="en-US" sz="1100" b="0" i="1"/>
        </a:p>
      </cdr:txBody>
    </cdr:sp>
  </cdr:relSizeAnchor>
</c:userShapes>
</file>

<file path=xl/drawings/drawing57.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0.04122</cdr:x>
      <cdr:y>0.94947</cdr:y>
    </cdr:from>
    <cdr:to>
      <cdr:x>0.90992</cdr:x>
      <cdr:y>1</cdr:y>
    </cdr:to>
    <cdr:sp macro="" textlink="'C5. Infant&lt;5Mort'!$A$2">
      <cdr:nvSpPr>
        <cdr:cNvPr id="2" name="TextBox 1"/>
        <cdr:cNvSpPr txBox="1"/>
      </cdr:nvSpPr>
      <cdr:spPr>
        <a:xfrm xmlns:a="http://schemas.openxmlformats.org/drawingml/2006/main">
          <a:off x="357187" y="5966354"/>
          <a:ext cx="7527395" cy="317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3E7FE07-29B2-4630-8CF2-73071F862ED4}" type="TxLink">
            <a:rPr lang="en-US" sz="1100" b="0" i="1" u="none" strike="noStrike">
              <a:solidFill>
                <a:srgbClr val="000000"/>
              </a:solidFill>
              <a:latin typeface="Calibri"/>
            </a:rPr>
            <a:pPr/>
            <a:t>Source:  SRS Statistical Report 2013, Census India.</a:t>
          </a:fld>
          <a:endParaRPr lang="en-US" sz="1100" b="0" i="1" u="none"/>
        </a:p>
      </cdr:txBody>
    </cdr:sp>
  </cdr:relSizeAnchor>
</c:userShapes>
</file>

<file path=xl/drawings/drawing59.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0.03969</cdr:x>
      <cdr:y>0.92</cdr:y>
    </cdr:from>
    <cdr:to>
      <cdr:x>0.89618</cdr:x>
      <cdr:y>0.95789</cdr:y>
    </cdr:to>
    <cdr:sp macro="" textlink="'B1. GiniRatio'!$A$3">
      <cdr:nvSpPr>
        <cdr:cNvPr id="2" name="TextBox 1"/>
        <cdr:cNvSpPr txBox="1"/>
      </cdr:nvSpPr>
      <cdr:spPr>
        <a:xfrm xmlns:a="http://schemas.openxmlformats.org/drawingml/2006/main">
          <a:off x="343393" y="5781139"/>
          <a:ext cx="7410244" cy="2381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C8D14AB9-0CE6-41AD-AE76-FCECF931E463}" type="TxLink">
            <a:rPr lang="en-US" sz="1100" b="0" i="1" u="none" strike="noStrike">
              <a:solidFill>
                <a:srgbClr val="000000"/>
              </a:solidFill>
              <a:latin typeface="Calibri"/>
            </a:rPr>
            <a:pPr/>
            <a:t>Source: Planning Commission, Govt of India.</a:t>
          </a:fld>
          <a:endParaRPr lang="en-US" sz="1100" b="0" i="1"/>
        </a:p>
      </cdr:txBody>
    </cdr:sp>
  </cdr:relSizeAnchor>
  <cdr:relSizeAnchor xmlns:cdr="http://schemas.openxmlformats.org/drawingml/2006/chartDrawing">
    <cdr:from>
      <cdr:x>0.03364</cdr:x>
      <cdr:y>0.95311</cdr:y>
    </cdr:from>
    <cdr:to>
      <cdr:x>0.67918</cdr:x>
      <cdr:y>1</cdr:y>
    </cdr:to>
    <cdr:sp macro="" textlink="">
      <cdr:nvSpPr>
        <cdr:cNvPr id="3" name="TextBox 1"/>
        <cdr:cNvSpPr txBox="1"/>
      </cdr:nvSpPr>
      <cdr:spPr>
        <a:xfrm xmlns:a="http://schemas.openxmlformats.org/drawingml/2006/main">
          <a:off x="291041" y="5989206"/>
          <a:ext cx="5585114" cy="2946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*Mixed Reference Period (MRP)</a:t>
          </a:r>
        </a:p>
      </cdr:txBody>
    </cdr:sp>
  </cdr:relSizeAnchor>
</c:userShapes>
</file>

<file path=xl/drawings/drawing60.xml><?xml version="1.0" encoding="utf-8"?>
<c:userShapes xmlns:c="http://schemas.openxmlformats.org/drawingml/2006/chart">
  <cdr:relSizeAnchor xmlns:cdr="http://schemas.openxmlformats.org/drawingml/2006/chartDrawing">
    <cdr:from>
      <cdr:x>0.0687</cdr:x>
      <cdr:y>0.94526</cdr:y>
    </cdr:from>
    <cdr:to>
      <cdr:x>0.92672</cdr:x>
      <cdr:y>1</cdr:y>
    </cdr:to>
    <cdr:sp macro="" textlink="'C5. Infant&lt;5Mort'!$A$2">
      <cdr:nvSpPr>
        <cdr:cNvPr id="2" name="TextBox 1"/>
        <cdr:cNvSpPr txBox="1"/>
      </cdr:nvSpPr>
      <cdr:spPr>
        <a:xfrm xmlns:a="http://schemas.openxmlformats.org/drawingml/2006/main">
          <a:off x="595312" y="5939896"/>
          <a:ext cx="7434791" cy="3439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CAF3393C-EB37-4681-AAA6-0D2B5FC2C190}" type="TxLink">
            <a:rPr lang="en-US" sz="1100" b="0" i="1" u="none" strike="noStrike">
              <a:solidFill>
                <a:srgbClr val="000000"/>
              </a:solidFill>
              <a:latin typeface="Calibri"/>
            </a:rPr>
            <a:pPr/>
            <a:t>Source:  SRS Statistical Report 2013, Census India.</a:t>
          </a:fld>
          <a:endParaRPr lang="en-US" sz="1100" b="0" i="1" u="none"/>
        </a:p>
      </cdr:txBody>
    </cdr:sp>
  </cdr:relSizeAnchor>
</c:userShapes>
</file>

<file path=xl/drawings/drawing61.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0.03661</cdr:x>
      <cdr:y>0.94737</cdr:y>
    </cdr:from>
    <cdr:to>
      <cdr:x>0.89684</cdr:x>
      <cdr:y>1</cdr:y>
    </cdr:to>
    <cdr:sp macro="" textlink="'C7c. WomenRights'!$A$3">
      <cdr:nvSpPr>
        <cdr:cNvPr id="2" name="TextBox 1"/>
        <cdr:cNvSpPr txBox="1"/>
      </cdr:nvSpPr>
      <cdr:spPr>
        <a:xfrm xmlns:a="http://schemas.openxmlformats.org/drawingml/2006/main">
          <a:off x="317500" y="5974773"/>
          <a:ext cx="7461250" cy="3319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AFAAA81-3402-4174-B94E-DA5723B2DC35}" type="TxLink">
            <a:rPr lang="en-US" sz="1100" b="0" i="1" u="none" strike="noStrike">
              <a:solidFill>
                <a:srgbClr val="000000"/>
              </a:solidFill>
              <a:latin typeface="Calibri"/>
            </a:rPr>
            <a:pPr/>
            <a:t>Source: Lok Sabha</a:t>
          </a:fld>
          <a:endParaRPr lang="en-US" sz="1100" b="0" i="1"/>
        </a:p>
      </cdr:txBody>
    </cdr:sp>
  </cdr:relSizeAnchor>
</c:userShapes>
</file>

<file path=xl/drawings/drawing63.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0.03359</cdr:x>
      <cdr:y>0.94947</cdr:y>
    </cdr:from>
    <cdr:to>
      <cdr:x>0.87023</cdr:x>
      <cdr:y>1</cdr:y>
    </cdr:to>
    <cdr:sp macro="" textlink="'D1. LaborForce'!$A$7">
      <cdr:nvSpPr>
        <cdr:cNvPr id="2" name="TextBox 1"/>
        <cdr:cNvSpPr txBox="1"/>
      </cdr:nvSpPr>
      <cdr:spPr>
        <a:xfrm xmlns:a="http://schemas.openxmlformats.org/drawingml/2006/main">
          <a:off x="291041" y="5966354"/>
          <a:ext cx="7249583" cy="317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3630961-672C-4F97-B918-63BE5A0817A6}" type="TxLink">
            <a:rPr lang="en-US" sz="1100" b="0" i="1" u="none" strike="noStrike">
              <a:solidFill>
                <a:srgbClr val="000000"/>
              </a:solidFill>
              <a:latin typeface="Calibri"/>
            </a:rPr>
            <a:pPr/>
            <a:t>Source: Ministry of Statistics and Programme Implementation, Govt. of India.</a:t>
          </a:fld>
          <a:endParaRPr lang="en-US" sz="1100" i="1"/>
        </a:p>
      </cdr:txBody>
    </cdr:sp>
  </cdr:relSizeAnchor>
</c:userShapes>
</file>

<file path=xl/drawings/drawing65.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0.06422</cdr:x>
      <cdr:y>0.94526</cdr:y>
    </cdr:from>
    <cdr:to>
      <cdr:x>0.93272</cdr:x>
      <cdr:y>1</cdr:y>
    </cdr:to>
    <cdr:sp macro="" textlink="'D1. LaborForce'!#REF!">
      <cdr:nvSpPr>
        <cdr:cNvPr id="2" name="TextBox 1"/>
        <cdr:cNvSpPr txBox="1"/>
      </cdr:nvSpPr>
      <cdr:spPr>
        <a:xfrm xmlns:a="http://schemas.openxmlformats.org/drawingml/2006/main">
          <a:off x="555624" y="5939896"/>
          <a:ext cx="7514167" cy="3439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FBD015D3-99E5-459E-84BF-1A313AC9606F}" type="TxLink">
            <a:rPr lang="en-US" sz="1100" b="0" i="1" u="none" strike="noStrike">
              <a:solidFill>
                <a:srgbClr val="000000"/>
              </a:solidFill>
              <a:latin typeface="Calibri"/>
            </a:rPr>
            <a:pPr/>
            <a:t>West Bengal</a:t>
          </a:fld>
          <a:endParaRPr lang="en-US" sz="1100" i="1"/>
        </a:p>
      </cdr:txBody>
    </cdr:sp>
  </cdr:relSizeAnchor>
</c:userShapes>
</file>

<file path=xl/drawings/drawing67.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c:userShapes xmlns:c="http://schemas.openxmlformats.org/drawingml/2006/chart">
  <cdr:relSizeAnchor xmlns:cdr="http://schemas.openxmlformats.org/drawingml/2006/chartDrawing">
    <cdr:from>
      <cdr:x>0.04281</cdr:x>
      <cdr:y>0.94737</cdr:y>
    </cdr:from>
    <cdr:to>
      <cdr:x>0.90826</cdr:x>
      <cdr:y>1</cdr:y>
    </cdr:to>
    <cdr:sp macro="" textlink="'D1. LaborForce'!#REF!">
      <cdr:nvSpPr>
        <cdr:cNvPr id="2" name="TextBox 1"/>
        <cdr:cNvSpPr txBox="1"/>
      </cdr:nvSpPr>
      <cdr:spPr>
        <a:xfrm xmlns:a="http://schemas.openxmlformats.org/drawingml/2006/main">
          <a:off x="370417" y="5953125"/>
          <a:ext cx="7487708" cy="33072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AF03BED-5D77-46DD-8816-BB8EDD15C1BE}" type="TxLink">
            <a:rPr lang="en-US" sz="1100" b="0" i="1" u="none" strike="noStrike">
              <a:solidFill>
                <a:srgbClr val="000000"/>
              </a:solidFill>
              <a:latin typeface="Calibri"/>
            </a:rPr>
            <a:pPr/>
            <a:t>West Bengal</a:t>
          </a:fld>
          <a:endParaRPr lang="en-US" sz="1100" i="1"/>
        </a:p>
      </cdr:txBody>
    </cdr:sp>
  </cdr:relSizeAnchor>
</c:userShapes>
</file>

<file path=xl/drawings/drawing69.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0.xml><?xml version="1.0" encoding="utf-8"?>
<c:userShapes xmlns:c="http://schemas.openxmlformats.org/drawingml/2006/chart">
  <cdr:relSizeAnchor xmlns:cdr="http://schemas.openxmlformats.org/drawingml/2006/chartDrawing">
    <cdr:from>
      <cdr:x>0.02141</cdr:x>
      <cdr:y>0.94526</cdr:y>
    </cdr:from>
    <cdr:to>
      <cdr:x>0.94495</cdr:x>
      <cdr:y>1</cdr:y>
    </cdr:to>
    <cdr:sp macro="" textlink="'D1. LaborForce'!$A$184">
      <cdr:nvSpPr>
        <cdr:cNvPr id="2" name="TextBox 1"/>
        <cdr:cNvSpPr txBox="1"/>
      </cdr:nvSpPr>
      <cdr:spPr>
        <a:xfrm xmlns:a="http://schemas.openxmlformats.org/drawingml/2006/main">
          <a:off x="185207" y="5939896"/>
          <a:ext cx="7990417" cy="3439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69C2797-AF9F-4B51-A98E-0ECD9F93A4BB}" type="TxLink">
            <a:rPr lang="en-US" sz="1100" b="0" i="1" u="none" strike="noStrike">
              <a:solidFill>
                <a:srgbClr val="000000"/>
              </a:solidFill>
              <a:latin typeface="Calibri"/>
            </a:rPr>
            <a:pPr/>
            <a:t>Source: Ministry of Rural Development, Govt. of India.</a:t>
          </a:fld>
          <a:endParaRPr lang="en-US" sz="1100" i="1"/>
        </a:p>
      </cdr:txBody>
    </cdr:sp>
  </cdr:relSizeAnchor>
</c:userShapes>
</file>

<file path=xl/drawings/drawing71.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c:userShapes xmlns:c="http://schemas.openxmlformats.org/drawingml/2006/chart">
  <cdr:relSizeAnchor xmlns:cdr="http://schemas.openxmlformats.org/drawingml/2006/chartDrawing">
    <cdr:from>
      <cdr:x>0.03364</cdr:x>
      <cdr:y>0.96</cdr:y>
    </cdr:from>
    <cdr:to>
      <cdr:x>0.93731</cdr:x>
      <cdr:y>1</cdr:y>
    </cdr:to>
    <cdr:sp macro="" textlink="'D1. LaborForce'!$A$184">
      <cdr:nvSpPr>
        <cdr:cNvPr id="2" name="TextBox 1"/>
        <cdr:cNvSpPr txBox="1"/>
      </cdr:nvSpPr>
      <cdr:spPr>
        <a:xfrm xmlns:a="http://schemas.openxmlformats.org/drawingml/2006/main">
          <a:off x="291041" y="6032500"/>
          <a:ext cx="7818437" cy="25135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890F2726-BC54-47B0-9BDD-5E927300C6C0}" type="TxLink">
            <a:rPr lang="en-US" sz="1100" b="0" i="1" u="none" strike="noStrike">
              <a:solidFill>
                <a:srgbClr val="000000"/>
              </a:solidFill>
              <a:latin typeface="Calibri"/>
            </a:rPr>
            <a:pPr/>
            <a:t>Source: Ministry of Rural Development, Govt. of India.</a:t>
          </a:fld>
          <a:endParaRPr lang="en-US" sz="1100" i="1"/>
        </a:p>
      </cdr:txBody>
    </cdr:sp>
  </cdr:relSizeAnchor>
</c:userShapes>
</file>

<file path=xl/drawings/drawing73.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c:userShapes xmlns:c="http://schemas.openxmlformats.org/drawingml/2006/chart">
  <cdr:relSizeAnchor xmlns:cdr="http://schemas.openxmlformats.org/drawingml/2006/chartDrawing">
    <cdr:from>
      <cdr:x>0.03823</cdr:x>
      <cdr:y>0.94316</cdr:y>
    </cdr:from>
    <cdr:to>
      <cdr:x>0.92813</cdr:x>
      <cdr:y>1</cdr:y>
    </cdr:to>
    <cdr:sp macro="" textlink="'D1. LaborForce'!$A$184">
      <cdr:nvSpPr>
        <cdr:cNvPr id="2" name="TextBox 1"/>
        <cdr:cNvSpPr txBox="1"/>
      </cdr:nvSpPr>
      <cdr:spPr>
        <a:xfrm xmlns:a="http://schemas.openxmlformats.org/drawingml/2006/main">
          <a:off x="330728" y="5926666"/>
          <a:ext cx="7699375" cy="3571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F4F30CB6-1A22-4D5B-AF5C-97CA6DD36472}" type="TxLink">
            <a:rPr lang="en-US" sz="1100" b="0" i="1" u="none" strike="noStrike">
              <a:solidFill>
                <a:srgbClr val="000000"/>
              </a:solidFill>
              <a:latin typeface="Calibri"/>
            </a:rPr>
            <a:pPr/>
            <a:t>Source: Ministry of Rural Development, Govt. of India.</a:t>
          </a:fld>
          <a:endParaRPr lang="en-US" sz="1100" i="1"/>
        </a:p>
      </cdr:txBody>
    </cdr:sp>
  </cdr:relSizeAnchor>
</c:userShapes>
</file>

<file path=xl/drawings/drawing75.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6.xml><?xml version="1.0" encoding="utf-8"?>
<c:userShapes xmlns:c="http://schemas.openxmlformats.org/drawingml/2006/chart">
  <cdr:relSizeAnchor xmlns:cdr="http://schemas.openxmlformats.org/drawingml/2006/chartDrawing">
    <cdr:from>
      <cdr:x>0.03156</cdr:x>
      <cdr:y>0.94966</cdr:y>
    </cdr:from>
    <cdr:to>
      <cdr:x>0.84551</cdr:x>
      <cdr:y>1</cdr:y>
    </cdr:to>
    <cdr:sp macro="" textlink="'D3. HHConsump'!$A$3">
      <cdr:nvSpPr>
        <cdr:cNvPr id="2" name="TextBox 1"/>
        <cdr:cNvSpPr txBox="1"/>
      </cdr:nvSpPr>
      <cdr:spPr>
        <a:xfrm xmlns:a="http://schemas.openxmlformats.org/drawingml/2006/main">
          <a:off x="274205" y="5989205"/>
          <a:ext cx="7071590" cy="317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8535B4C-D440-434E-A6F2-829080E6EFA8}" type="TxLink">
            <a:rPr lang="en-US" sz="1100" b="0" i="1" u="none" strike="noStrike">
              <a:solidFill>
                <a:srgbClr val="000000"/>
              </a:solidFill>
              <a:latin typeface="Calibri"/>
            </a:rPr>
            <a:pPr/>
            <a:t>Source: Ministry of Statistics and Programme Implementation.</a:t>
          </a:fld>
          <a:endParaRPr lang="en-US" sz="1100" b="0" i="1"/>
        </a:p>
      </cdr:txBody>
    </cdr:sp>
  </cdr:relSizeAnchor>
</c:userShapes>
</file>

<file path=xl/drawings/drawing77.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c:userShapes xmlns:c="http://schemas.openxmlformats.org/drawingml/2006/chart">
  <cdr:relSizeAnchor xmlns:cdr="http://schemas.openxmlformats.org/drawingml/2006/chartDrawing">
    <cdr:from>
      <cdr:x>0.03359</cdr:x>
      <cdr:y>0.94105</cdr:y>
    </cdr:from>
    <cdr:to>
      <cdr:x>0.85802</cdr:x>
      <cdr:y>1</cdr:y>
    </cdr:to>
    <cdr:sp macro="" textlink="'D3. HHConsump'!$A$3">
      <cdr:nvSpPr>
        <cdr:cNvPr id="2" name="TextBox 1"/>
        <cdr:cNvSpPr txBox="1"/>
      </cdr:nvSpPr>
      <cdr:spPr>
        <a:xfrm xmlns:a="http://schemas.openxmlformats.org/drawingml/2006/main">
          <a:off x="291042" y="5913438"/>
          <a:ext cx="7143750" cy="37041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D388CAF-BC8E-4C63-A735-EF430B2790C8}" type="TxLink">
            <a:rPr lang="en-US" sz="1100" b="0" i="1" u="none" strike="noStrike">
              <a:solidFill>
                <a:srgbClr val="000000"/>
              </a:solidFill>
              <a:latin typeface="Calibri"/>
            </a:rPr>
            <a:pPr/>
            <a:t>Source: Ministry of Statistics and Programme Implementation.</a:t>
          </a:fld>
          <a:endParaRPr lang="en-US" sz="1100" b="0" i="1"/>
        </a:p>
      </cdr:txBody>
    </cdr:sp>
  </cdr:relSizeAnchor>
</c:userShapes>
</file>

<file path=xl/drawings/drawing79.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0.1313</cdr:x>
      <cdr:y>0.85448</cdr:y>
    </cdr:from>
    <cdr:to>
      <cdr:x>0.23682</cdr:x>
      <cdr:y>1</cdr:y>
    </cdr:to>
    <cdr:sp macro="" textlink="">
      <cdr:nvSpPr>
        <cdr:cNvPr id="2" name="TextBox 1"/>
        <cdr:cNvSpPr txBox="1"/>
      </cdr:nvSpPr>
      <cdr:spPr>
        <a:xfrm xmlns:a="http://schemas.openxmlformats.org/drawingml/2006/main">
          <a:off x="1137708" y="621770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0.02901</cdr:x>
      <cdr:y>0.94316</cdr:y>
    </cdr:from>
    <cdr:to>
      <cdr:x>0.82901</cdr:x>
      <cdr:y>1</cdr:y>
    </cdr:to>
    <cdr:sp macro="" textlink="'B3. Wealth1%'!$A$3">
      <cdr:nvSpPr>
        <cdr:cNvPr id="3" name="TextBox 2"/>
        <cdr:cNvSpPr txBox="1"/>
      </cdr:nvSpPr>
      <cdr:spPr>
        <a:xfrm xmlns:a="http://schemas.openxmlformats.org/drawingml/2006/main">
          <a:off x="251354" y="5926668"/>
          <a:ext cx="6932084" cy="35718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BEF769B-E8E8-444B-8FE3-FC478F850456}" type="TxLink">
            <a:rPr lang="en-US" sz="1100" b="0" i="1" u="none" strike="noStrike">
              <a:solidFill>
                <a:srgbClr val="000000"/>
              </a:solidFill>
              <a:latin typeface="Calibri"/>
            </a:rPr>
            <a:pPr/>
            <a:t>Source: National Family Health Survey (NFHS).</a:t>
          </a:fld>
          <a:endParaRPr lang="en-US" sz="1100" b="0" i="1"/>
        </a:p>
      </cdr:txBody>
    </cdr:sp>
  </cdr:relSizeAnchor>
</c:userShapes>
</file>

<file path=xl/drawings/drawing80.xml><?xml version="1.0" encoding="utf-8"?>
<c:userShapes xmlns:c="http://schemas.openxmlformats.org/drawingml/2006/chart">
  <cdr:relSizeAnchor xmlns:cdr="http://schemas.openxmlformats.org/drawingml/2006/chartDrawing">
    <cdr:from>
      <cdr:x>0.03359</cdr:x>
      <cdr:y>0.94105</cdr:y>
    </cdr:from>
    <cdr:to>
      <cdr:x>0.85802</cdr:x>
      <cdr:y>1</cdr:y>
    </cdr:to>
    <cdr:sp macro="" textlink="'D3. HHConsump'!$A$3">
      <cdr:nvSpPr>
        <cdr:cNvPr id="2" name="TextBox 1"/>
        <cdr:cNvSpPr txBox="1"/>
      </cdr:nvSpPr>
      <cdr:spPr>
        <a:xfrm xmlns:a="http://schemas.openxmlformats.org/drawingml/2006/main">
          <a:off x="291042" y="5913438"/>
          <a:ext cx="7143750" cy="37041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D388CAF-BC8E-4C63-A735-EF430B2790C8}" type="TxLink">
            <a:rPr lang="en-US" sz="1100" b="0" i="1" u="none" strike="noStrike">
              <a:solidFill>
                <a:srgbClr val="000000"/>
              </a:solidFill>
              <a:latin typeface="Calibri"/>
            </a:rPr>
            <a:pPr/>
            <a:t>Source: Ministry of Statistics and Programme Implementation.</a:t>
          </a:fld>
          <a:endParaRPr lang="en-US" sz="1100" b="0" i="1"/>
        </a:p>
      </cdr:txBody>
    </cdr:sp>
  </cdr:relSizeAnchor>
</c:userShapes>
</file>

<file path=xl/drawings/drawing81.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2.xml><?xml version="1.0" encoding="utf-8"?>
<c:userShapes xmlns:c="http://schemas.openxmlformats.org/drawingml/2006/chart">
  <cdr:relSizeAnchor xmlns:cdr="http://schemas.openxmlformats.org/drawingml/2006/chartDrawing">
    <cdr:from>
      <cdr:x>0.06422</cdr:x>
      <cdr:y>0.94947</cdr:y>
    </cdr:from>
    <cdr:to>
      <cdr:x>0.96636</cdr:x>
      <cdr:y>1</cdr:y>
    </cdr:to>
    <cdr:sp macro="" textlink="'D3. HHConsump'!$A$3">
      <cdr:nvSpPr>
        <cdr:cNvPr id="2" name="TextBox 1"/>
        <cdr:cNvSpPr txBox="1"/>
      </cdr:nvSpPr>
      <cdr:spPr>
        <a:xfrm xmlns:a="http://schemas.openxmlformats.org/drawingml/2006/main">
          <a:off x="555625" y="5966354"/>
          <a:ext cx="7805208" cy="317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22169AE-9D5A-4055-B930-EC09191D3D3D}" type="TxLink">
            <a:rPr lang="en-US" sz="1100" b="0" i="1" u="none" strike="noStrike">
              <a:solidFill>
                <a:srgbClr val="000000"/>
              </a:solidFill>
              <a:latin typeface="Calibri"/>
            </a:rPr>
            <a:pPr/>
            <a:t>Source: Ministry of Statistics and Programme Implementation.</a:t>
          </a:fld>
          <a:endParaRPr lang="en-US" sz="1100" b="0" i="1"/>
        </a:p>
      </cdr:txBody>
    </cdr:sp>
  </cdr:relSizeAnchor>
</c:userShapes>
</file>

<file path=xl/drawings/drawing83.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4.xml><?xml version="1.0" encoding="utf-8"?>
<c:userShapes xmlns:c="http://schemas.openxmlformats.org/drawingml/2006/chart">
  <cdr:relSizeAnchor xmlns:cdr="http://schemas.openxmlformats.org/drawingml/2006/chartDrawing">
    <cdr:from>
      <cdr:x>0.03359</cdr:x>
      <cdr:y>0.96</cdr:y>
    </cdr:from>
    <cdr:to>
      <cdr:x>0.94198</cdr:x>
      <cdr:y>1</cdr:y>
    </cdr:to>
    <cdr:sp macro="" textlink="'E1. EaseBusiness'!$A$2">
      <cdr:nvSpPr>
        <cdr:cNvPr id="2" name="TextBox 1"/>
        <cdr:cNvSpPr txBox="1"/>
      </cdr:nvSpPr>
      <cdr:spPr>
        <a:xfrm xmlns:a="http://schemas.openxmlformats.org/drawingml/2006/main">
          <a:off x="291042" y="6032500"/>
          <a:ext cx="7871354" cy="25135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CA579CE-4B5C-4F20-BE23-434DF217CB85}" type="TxLink">
            <a:rPr lang="en-US" sz="1100" b="0" i="1" u="none" strike="noStrike">
              <a:solidFill>
                <a:srgbClr val="000000"/>
              </a:solidFill>
              <a:latin typeface="Calibri"/>
            </a:rPr>
            <a:pPr/>
            <a:t>Source:  Department of Industrial Policy and Promotion.</a:t>
          </a:fld>
          <a:endParaRPr lang="en-US" sz="1100" b="0" i="1"/>
        </a:p>
      </cdr:txBody>
    </cdr:sp>
  </cdr:relSizeAnchor>
</c:userShapes>
</file>

<file path=xl/drawings/drawing85.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6.xml><?xml version="1.0" encoding="utf-8"?>
<c:userShapes xmlns:c="http://schemas.openxmlformats.org/drawingml/2006/chart">
  <cdr:relSizeAnchor xmlns:cdr="http://schemas.openxmlformats.org/drawingml/2006/chartDrawing">
    <cdr:from>
      <cdr:x>0.03053</cdr:x>
      <cdr:y>0.94947</cdr:y>
    </cdr:from>
    <cdr:to>
      <cdr:x>0.84122</cdr:x>
      <cdr:y>1</cdr:y>
    </cdr:to>
    <cdr:sp macro="" textlink="'E2. VoiceAccountability'!$A$3">
      <cdr:nvSpPr>
        <cdr:cNvPr id="2" name="TextBox 1"/>
        <cdr:cNvSpPr txBox="1"/>
      </cdr:nvSpPr>
      <cdr:spPr>
        <a:xfrm xmlns:a="http://schemas.openxmlformats.org/drawingml/2006/main">
          <a:off x="264583" y="5966354"/>
          <a:ext cx="7024688" cy="317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7C1CD007-DD83-40A6-852B-4910FCCF6EC2}" type="TxLink">
            <a:rPr lang="en-US" sz="1100" b="0" i="1" u="none" strike="noStrike">
              <a:solidFill>
                <a:srgbClr val="000000"/>
              </a:solidFill>
              <a:latin typeface="Calibri"/>
            </a:rPr>
            <a:pPr/>
            <a:t>Source: Lok Sabha.</a:t>
          </a:fld>
          <a:endParaRPr lang="en-US" sz="1100" b="0" i="1"/>
        </a:p>
      </cdr:txBody>
    </cdr:sp>
  </cdr:relSizeAnchor>
</c:userShapes>
</file>

<file path=xl/drawings/drawing87.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8.xml><?xml version="1.0" encoding="utf-8"?>
<c:userShapes xmlns:c="http://schemas.openxmlformats.org/drawingml/2006/chart">
  <cdr:relSizeAnchor xmlns:cdr="http://schemas.openxmlformats.org/drawingml/2006/chartDrawing">
    <cdr:from>
      <cdr:x>0.07187</cdr:x>
      <cdr:y>0.94316</cdr:y>
    </cdr:from>
    <cdr:to>
      <cdr:x>0.9419</cdr:x>
      <cdr:y>1</cdr:y>
    </cdr:to>
    <cdr:sp macro="" textlink="'E2. VoiceAccountability'!$A$3">
      <cdr:nvSpPr>
        <cdr:cNvPr id="2" name="TextBox 1"/>
        <cdr:cNvSpPr txBox="1"/>
      </cdr:nvSpPr>
      <cdr:spPr>
        <a:xfrm xmlns:a="http://schemas.openxmlformats.org/drawingml/2006/main">
          <a:off x="621771" y="5926666"/>
          <a:ext cx="7527396" cy="3571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C4F49DCD-98FC-4442-8679-A71B48AAC3D8}" type="TxLink">
            <a:rPr lang="en-US" sz="1100" b="0" i="1" u="none" strike="noStrike">
              <a:solidFill>
                <a:srgbClr val="000000"/>
              </a:solidFill>
              <a:latin typeface="Calibri"/>
            </a:rPr>
            <a:pPr/>
            <a:t>Source: Lok Sabha.</a:t>
          </a:fld>
          <a:endParaRPr lang="en-US" sz="1100" b="0" i="1"/>
        </a:p>
      </cdr:txBody>
    </cdr:sp>
  </cdr:relSizeAnchor>
</c:userShapes>
</file>

<file path=xl/drawings/drawing89.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0.xml><?xml version="1.0" encoding="utf-8"?>
<c:userShapes xmlns:c="http://schemas.openxmlformats.org/drawingml/2006/chart">
  <cdr:relSizeAnchor xmlns:cdr="http://schemas.openxmlformats.org/drawingml/2006/chartDrawing">
    <cdr:from>
      <cdr:x>0.03817</cdr:x>
      <cdr:y>0.95579</cdr:y>
    </cdr:from>
    <cdr:to>
      <cdr:x>0.92672</cdr:x>
      <cdr:y>1</cdr:y>
    </cdr:to>
    <cdr:sp macro="" textlink="'F1. Mobile'!$A$7">
      <cdr:nvSpPr>
        <cdr:cNvPr id="2" name="TextBox 1"/>
        <cdr:cNvSpPr txBox="1"/>
      </cdr:nvSpPr>
      <cdr:spPr>
        <a:xfrm xmlns:a="http://schemas.openxmlformats.org/drawingml/2006/main">
          <a:off x="330728" y="6006042"/>
          <a:ext cx="7699375" cy="2778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C195F10-C4FB-4BF9-BFC7-9ABE42C09ADE}" type="TxLink">
            <a:rPr lang="en-US" sz="1100" b="0" i="1" u="none" strike="noStrike">
              <a:solidFill>
                <a:srgbClr val="000000"/>
              </a:solidFill>
              <a:latin typeface="Calibri"/>
            </a:rPr>
            <a:pPr/>
            <a:t>Source: Census, India.</a:t>
          </a:fld>
          <a:endParaRPr lang="en-US" sz="1100" i="1"/>
        </a:p>
      </cdr:txBody>
    </cdr:sp>
  </cdr:relSizeAnchor>
</c:userShapes>
</file>

<file path=xl/drawings/drawing91.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2.xml><?xml version="1.0" encoding="utf-8"?>
<c:userShapes xmlns:c="http://schemas.openxmlformats.org/drawingml/2006/chart">
  <cdr:relSizeAnchor xmlns:cdr="http://schemas.openxmlformats.org/drawingml/2006/chartDrawing">
    <cdr:from>
      <cdr:x>0.04587</cdr:x>
      <cdr:y>0.94737</cdr:y>
    </cdr:from>
    <cdr:to>
      <cdr:x>0.93272</cdr:x>
      <cdr:y>1</cdr:y>
    </cdr:to>
    <cdr:sp macro="" textlink="'F1. Mobile'!$A$3">
      <cdr:nvSpPr>
        <cdr:cNvPr id="2" name="TextBox 1"/>
        <cdr:cNvSpPr txBox="1"/>
      </cdr:nvSpPr>
      <cdr:spPr>
        <a:xfrm xmlns:a="http://schemas.openxmlformats.org/drawingml/2006/main">
          <a:off x="396874" y="5953124"/>
          <a:ext cx="7672917" cy="3307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9966DBA-07A1-4311-B35D-70E86BBFF042}" type="TxLink">
            <a:rPr lang="en-US" sz="1100" b="0" i="1" u="none" strike="noStrike">
              <a:solidFill>
                <a:srgbClr val="000000"/>
              </a:solidFill>
              <a:latin typeface="Calibri"/>
            </a:rPr>
            <a:pPr/>
            <a:t>Source: Lok Sabha.</a:t>
          </a:fld>
          <a:endParaRPr lang="en-US" sz="1100" b="0" i="1"/>
        </a:p>
      </cdr:txBody>
    </cdr:sp>
  </cdr:relSizeAnchor>
</c:userShapes>
</file>

<file path=xl/drawings/drawing93.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4.xml><?xml version="1.0" encoding="utf-8"?>
<c:userShapes xmlns:c="http://schemas.openxmlformats.org/drawingml/2006/chart">
  <cdr:relSizeAnchor xmlns:cdr="http://schemas.openxmlformats.org/drawingml/2006/chartDrawing">
    <cdr:from>
      <cdr:x>0.05344</cdr:x>
      <cdr:y>0.90947</cdr:y>
    </cdr:from>
    <cdr:to>
      <cdr:x>0.80153</cdr:x>
      <cdr:y>0.96632</cdr:y>
    </cdr:to>
    <cdr:sp macro="" textlink="'F2. Internet'!$A$7">
      <cdr:nvSpPr>
        <cdr:cNvPr id="2" name="TextBox 1"/>
        <cdr:cNvSpPr txBox="1"/>
      </cdr:nvSpPr>
      <cdr:spPr>
        <a:xfrm xmlns:a="http://schemas.openxmlformats.org/drawingml/2006/main">
          <a:off x="463020" y="5714999"/>
          <a:ext cx="6482292" cy="3571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9537BAF-FDE6-45D0-9830-74DFEFF2B964}" type="TxLink">
            <a:rPr lang="en-US" sz="1100" b="0" i="1" u="none" strike="noStrike">
              <a:solidFill>
                <a:srgbClr val="000000"/>
              </a:solidFill>
              <a:latin typeface="Calibri"/>
            </a:rPr>
            <a:pPr/>
            <a:t>Source: Lok Sabha.</a:t>
          </a:fld>
          <a:endParaRPr lang="en-US" sz="1100" i="1"/>
        </a:p>
      </cdr:txBody>
    </cdr:sp>
  </cdr:relSizeAnchor>
  <cdr:relSizeAnchor xmlns:cdr="http://schemas.openxmlformats.org/drawingml/2006/chartDrawing">
    <cdr:from>
      <cdr:x>0.04275</cdr:x>
      <cdr:y>0.94737</cdr:y>
    </cdr:from>
    <cdr:to>
      <cdr:x>0.87176</cdr:x>
      <cdr:y>1</cdr:y>
    </cdr:to>
    <cdr:sp macro="" textlink="">
      <cdr:nvSpPr>
        <cdr:cNvPr id="3" name="TextBox 2"/>
        <cdr:cNvSpPr txBox="1"/>
      </cdr:nvSpPr>
      <cdr:spPr>
        <a:xfrm xmlns:a="http://schemas.openxmlformats.org/drawingml/2006/main">
          <a:off x="370416" y="5953124"/>
          <a:ext cx="7183437" cy="3307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*Andhra</a:t>
          </a:r>
          <a:r>
            <a:rPr lang="en-US" sz="1100" baseline="0"/>
            <a:t> Pradesh includes Telangana and Bihar includes Jharkhand.</a:t>
          </a:r>
          <a:endParaRPr lang="en-US" sz="1100"/>
        </a:p>
      </cdr:txBody>
    </cdr:sp>
  </cdr:relSizeAnchor>
</c:userShapes>
</file>

<file path=xl/drawings/drawing95.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6.xml><?xml version="1.0" encoding="utf-8"?>
<c:userShapes xmlns:c="http://schemas.openxmlformats.org/drawingml/2006/chart">
  <cdr:relSizeAnchor xmlns:cdr="http://schemas.openxmlformats.org/drawingml/2006/chartDrawing">
    <cdr:from>
      <cdr:x>0.06575</cdr:x>
      <cdr:y>0.93684</cdr:y>
    </cdr:from>
    <cdr:to>
      <cdr:x>0.89297</cdr:x>
      <cdr:y>1</cdr:y>
    </cdr:to>
    <cdr:sp macro="" textlink="'F2. Internet'!$A$18">
      <cdr:nvSpPr>
        <cdr:cNvPr id="2" name="TextBox 1"/>
        <cdr:cNvSpPr txBox="1"/>
      </cdr:nvSpPr>
      <cdr:spPr>
        <a:xfrm xmlns:a="http://schemas.openxmlformats.org/drawingml/2006/main">
          <a:off x="568853" y="5886978"/>
          <a:ext cx="7156979" cy="3968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C119D7FC-2080-448C-B98E-8E6FEF435AD1}" type="TxLink">
            <a:rPr lang="en-US" sz="1100" b="0" i="1" u="none" strike="noStrike">
              <a:solidFill>
                <a:srgbClr val="000000"/>
              </a:solidFill>
              <a:latin typeface="Calibri"/>
            </a:rPr>
            <a:pPr/>
            <a:t>Source: Rajya Sabha.</a:t>
          </a:fld>
          <a:endParaRPr lang="en-US" sz="1100" i="1"/>
        </a:p>
      </cdr:txBody>
    </cdr:sp>
  </cdr:relSizeAnchor>
</c:userShapes>
</file>

<file path=xl/drawings/drawing97.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8.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9.xml><?xml version="1.0" encoding="utf-8"?>
<c:userShapes xmlns:c="http://schemas.openxmlformats.org/drawingml/2006/chart">
  <cdr:relSizeAnchor xmlns:cdr="http://schemas.openxmlformats.org/drawingml/2006/chartDrawing">
    <cdr:from>
      <cdr:x>0.02137</cdr:x>
      <cdr:y>0.94526</cdr:y>
    </cdr:from>
    <cdr:to>
      <cdr:x>0.80305</cdr:x>
      <cdr:y>1</cdr:y>
    </cdr:to>
    <cdr:sp macro="" textlink="'G2. PCYGrowth'!$A$3">
      <cdr:nvSpPr>
        <cdr:cNvPr id="2" name="TextBox 1"/>
        <cdr:cNvSpPr txBox="1"/>
      </cdr:nvSpPr>
      <cdr:spPr>
        <a:xfrm xmlns:a="http://schemas.openxmlformats.org/drawingml/2006/main">
          <a:off x="185208" y="5939896"/>
          <a:ext cx="6773334" cy="3439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7E819BC-8AC0-49E7-BBB9-A2086D25B586}" type="TxLink">
            <a:rPr lang="en-US" sz="1100" b="0" i="1" u="none" strike="noStrike">
              <a:solidFill>
                <a:srgbClr val="000000"/>
              </a:solidFill>
              <a:latin typeface="Calibri"/>
            </a:rPr>
            <a:pPr/>
            <a:t>Source: Ministry of Statistics and Programme Implementation.</a:t>
          </a:fld>
          <a:endParaRPr lang="en-US" sz="1100" b="0" i="1"/>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abriella%20Giusta\Google%20Drive\RockefellerProject\Sub-national%20Case%20Studies\India\Data\IndiaStat%20Database\B1\GiniCoefficient_1974-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ow r="11">
          <cell r="A11" t="str">
            <v>Andhra Pradesh</v>
          </cell>
          <cell r="B11">
            <v>0.28799999999999998</v>
          </cell>
          <cell r="C11">
            <v>0.28799999999999998</v>
          </cell>
          <cell r="D11">
            <v>0.29799999999999999</v>
          </cell>
          <cell r="E11">
            <v>0.31900000000000001</v>
          </cell>
          <cell r="F11">
            <v>0.29199999999999998</v>
          </cell>
          <cell r="G11">
            <v>0.30599999999999999</v>
          </cell>
          <cell r="H11">
            <v>0.28499999999999998</v>
          </cell>
          <cell r="I11">
            <v>0.32</v>
          </cell>
          <cell r="J11">
            <v>0.23499999999999999</v>
          </cell>
          <cell r="K11">
            <v>0.313</v>
          </cell>
          <cell r="L11">
            <v>0.28899999999999998</v>
          </cell>
          <cell r="M11">
            <v>0.37</v>
          </cell>
          <cell r="N11">
            <v>0.252</v>
          </cell>
          <cell r="O11">
            <v>0.34200000000000003</v>
          </cell>
          <cell r="P11">
            <v>0.27800000000000002</v>
          </cell>
          <cell r="Q11">
            <v>0.38200000000000001</v>
          </cell>
          <cell r="R11">
            <v>0.26900000000000002</v>
          </cell>
          <cell r="S11">
            <v>0.35299999999999998</v>
          </cell>
        </row>
        <row r="12">
          <cell r="A12" t="str">
            <v>Arunachal Pradesh</v>
          </cell>
          <cell r="B12">
            <v>0</v>
          </cell>
          <cell r="C12">
            <v>0</v>
          </cell>
          <cell r="D12">
            <v>0</v>
          </cell>
          <cell r="E12">
            <v>0</v>
          </cell>
          <cell r="F12">
            <v>0</v>
          </cell>
          <cell r="G12">
            <v>0</v>
          </cell>
          <cell r="H12">
            <v>0</v>
          </cell>
          <cell r="I12">
            <v>0</v>
          </cell>
          <cell r="J12">
            <v>0</v>
          </cell>
          <cell r="K12">
            <v>0</v>
          </cell>
          <cell r="L12">
            <v>0.27</v>
          </cell>
          <cell r="M12">
            <v>0.24399999999999999</v>
          </cell>
          <cell r="N12">
            <v>0.24</v>
          </cell>
          <cell r="O12">
            <v>0.21299999999999999</v>
          </cell>
          <cell r="P12">
            <v>0.33300000000000002</v>
          </cell>
          <cell r="Q12">
            <v>0.32500000000000001</v>
          </cell>
          <cell r="R12">
            <v>0.29299999999999998</v>
          </cell>
          <cell r="S12">
            <v>0.29899999999999999</v>
          </cell>
        </row>
        <row r="13">
          <cell r="A13" t="str">
            <v>Assam</v>
          </cell>
          <cell r="B13">
            <v>0.2</v>
          </cell>
          <cell r="C13">
            <v>0.29599999999999999</v>
          </cell>
          <cell r="D13">
            <v>0.17899999999999999</v>
          </cell>
          <cell r="E13">
            <v>0.32300000000000001</v>
          </cell>
          <cell r="F13">
            <v>0.192</v>
          </cell>
          <cell r="G13">
            <v>0.248</v>
          </cell>
          <cell r="H13">
            <v>0.17599999999999999</v>
          </cell>
          <cell r="I13">
            <v>0.28599999999999998</v>
          </cell>
          <cell r="J13">
            <v>0.20100000000000001</v>
          </cell>
          <cell r="K13">
            <v>0.309</v>
          </cell>
          <cell r="L13">
            <v>0.19500000000000001</v>
          </cell>
          <cell r="M13">
            <v>0.316</v>
          </cell>
          <cell r="N13">
            <v>0.182</v>
          </cell>
          <cell r="O13">
            <v>0.30099999999999999</v>
          </cell>
          <cell r="P13">
            <v>0.24399999999999999</v>
          </cell>
          <cell r="Q13">
            <v>0.32400000000000001</v>
          </cell>
          <cell r="R13">
            <v>0.22</v>
          </cell>
          <cell r="S13">
            <v>0.32800000000000001</v>
          </cell>
        </row>
        <row r="14">
          <cell r="A14" t="str">
            <v>Bihar</v>
          </cell>
          <cell r="B14">
            <v>0.27300000000000002</v>
          </cell>
          <cell r="C14">
            <v>0.26500000000000001</v>
          </cell>
          <cell r="D14">
            <v>0.25800000000000001</v>
          </cell>
          <cell r="E14">
            <v>0.30399999999999999</v>
          </cell>
          <cell r="F14">
            <v>0.255</v>
          </cell>
          <cell r="G14">
            <v>0.29699999999999999</v>
          </cell>
          <cell r="H14">
            <v>0.222</v>
          </cell>
          <cell r="I14">
            <v>0.307</v>
          </cell>
          <cell r="J14">
            <v>0.20699999999999999</v>
          </cell>
          <cell r="K14">
            <v>0.31900000000000001</v>
          </cell>
          <cell r="L14">
            <v>0.20499999999999999</v>
          </cell>
          <cell r="M14">
            <v>0.33</v>
          </cell>
          <cell r="N14">
            <v>0.185</v>
          </cell>
          <cell r="O14">
            <v>0.312</v>
          </cell>
          <cell r="P14">
            <v>0.22600000000000001</v>
          </cell>
          <cell r="Q14">
            <v>0.33200000000000002</v>
          </cell>
          <cell r="R14">
            <v>0.215</v>
          </cell>
          <cell r="S14">
            <v>0.31900000000000001</v>
          </cell>
        </row>
        <row r="15">
          <cell r="A15" t="str">
            <v>Chandigarh</v>
          </cell>
          <cell r="B15">
            <v>0</v>
          </cell>
          <cell r="C15">
            <v>0</v>
          </cell>
          <cell r="D15">
            <v>0</v>
          </cell>
          <cell r="E15">
            <v>0</v>
          </cell>
          <cell r="F15">
            <v>0</v>
          </cell>
          <cell r="G15">
            <v>0</v>
          </cell>
          <cell r="H15">
            <v>0</v>
          </cell>
          <cell r="I15">
            <v>0</v>
          </cell>
          <cell r="J15">
            <v>0</v>
          </cell>
          <cell r="K15">
            <v>0</v>
          </cell>
          <cell r="L15">
            <v>0.24</v>
          </cell>
          <cell r="M15">
            <v>0.34399999999999997</v>
          </cell>
          <cell r="N15">
            <v>0.24399999999999999</v>
          </cell>
          <cell r="O15">
            <v>0.34100000000000003</v>
          </cell>
          <cell r="P15">
            <v>0.193</v>
          </cell>
          <cell r="Q15">
            <v>0.44900000000000001</v>
          </cell>
          <cell r="R15">
            <v>0.308</v>
          </cell>
          <cell r="S15">
            <v>0.373</v>
          </cell>
        </row>
        <row r="16">
          <cell r="A16" t="str">
            <v>Chhattisgarh</v>
          </cell>
          <cell r="B16">
            <v>0</v>
          </cell>
          <cell r="C16">
            <v>0</v>
          </cell>
          <cell r="D16">
            <v>0</v>
          </cell>
          <cell r="E16">
            <v>0</v>
          </cell>
          <cell r="F16">
            <v>0</v>
          </cell>
          <cell r="G16">
            <v>0</v>
          </cell>
          <cell r="H16">
            <v>0</v>
          </cell>
          <cell r="I16">
            <v>0</v>
          </cell>
          <cell r="J16">
            <v>0</v>
          </cell>
          <cell r="K16">
            <v>0</v>
          </cell>
          <cell r="L16">
            <v>0.29499999999999998</v>
          </cell>
          <cell r="M16">
            <v>0.434</v>
          </cell>
          <cell r="N16">
            <v>0.251</v>
          </cell>
          <cell r="O16">
            <v>0.35399999999999998</v>
          </cell>
          <cell r="P16">
            <v>0.27600000000000002</v>
          </cell>
          <cell r="Q16">
            <v>0.32600000000000001</v>
          </cell>
          <cell r="R16">
            <v>0.23400000000000001</v>
          </cell>
          <cell r="S16">
            <v>0.30499999999999999</v>
          </cell>
        </row>
        <row r="17">
          <cell r="A17" t="str">
            <v>Dadra &amp; N. Haevli</v>
          </cell>
          <cell r="B17">
            <v>0</v>
          </cell>
          <cell r="C17">
            <v>0</v>
          </cell>
          <cell r="D17">
            <v>0</v>
          </cell>
          <cell r="E17">
            <v>0</v>
          </cell>
          <cell r="F17">
            <v>0</v>
          </cell>
          <cell r="G17">
            <v>0</v>
          </cell>
          <cell r="H17">
            <v>0</v>
          </cell>
          <cell r="I17">
            <v>0</v>
          </cell>
          <cell r="J17">
            <v>0</v>
          </cell>
          <cell r="K17">
            <v>0</v>
          </cell>
          <cell r="L17">
            <v>0.35099999999999998</v>
          </cell>
          <cell r="M17">
            <v>0.29599999999999999</v>
          </cell>
          <cell r="N17">
            <v>0.32400000000000001</v>
          </cell>
          <cell r="O17">
            <v>0.29499999999999998</v>
          </cell>
          <cell r="P17">
            <v>0.20599999999999999</v>
          </cell>
          <cell r="Q17">
            <v>0.20799999999999999</v>
          </cell>
          <cell r="R17">
            <v>0.22</v>
          </cell>
          <cell r="S17">
            <v>0.224</v>
          </cell>
        </row>
        <row r="18">
          <cell r="A18" t="str">
            <v>Daman &amp; Diu</v>
          </cell>
          <cell r="B18">
            <v>0</v>
          </cell>
          <cell r="C18">
            <v>0</v>
          </cell>
          <cell r="D18">
            <v>0</v>
          </cell>
          <cell r="E18">
            <v>0</v>
          </cell>
          <cell r="F18">
            <v>0</v>
          </cell>
          <cell r="G18">
            <v>0</v>
          </cell>
          <cell r="H18">
            <v>0</v>
          </cell>
          <cell r="I18">
            <v>0</v>
          </cell>
          <cell r="J18">
            <v>0</v>
          </cell>
          <cell r="K18">
            <v>0</v>
          </cell>
          <cell r="L18">
            <v>0.223</v>
          </cell>
          <cell r="M18">
            <v>0.25800000000000001</v>
          </cell>
          <cell r="N18">
            <v>0.20899999999999999</v>
          </cell>
          <cell r="O18">
            <v>0.24199999999999999</v>
          </cell>
          <cell r="P18">
            <v>0.30499999999999999</v>
          </cell>
          <cell r="Q18">
            <v>0.28299999999999997</v>
          </cell>
          <cell r="R18">
            <v>0.28699999999999998</v>
          </cell>
          <cell r="S18">
            <v>0.26400000000000001</v>
          </cell>
        </row>
        <row r="19">
          <cell r="A19" t="str">
            <v>Delhi</v>
          </cell>
          <cell r="B19">
            <v>0.14899999999999999</v>
          </cell>
          <cell r="C19">
            <v>0.35299999999999998</v>
          </cell>
          <cell r="D19">
            <v>0.28999999999999998</v>
          </cell>
          <cell r="E19">
            <v>0.33</v>
          </cell>
          <cell r="F19">
            <v>0.28899999999999998</v>
          </cell>
          <cell r="G19">
            <v>0.33100000000000002</v>
          </cell>
          <cell r="H19">
            <v>0.23599999999999999</v>
          </cell>
          <cell r="I19">
            <v>0.20699999999999999</v>
          </cell>
          <cell r="J19">
            <v>0.29399999999999998</v>
          </cell>
          <cell r="K19">
            <v>0.34300000000000003</v>
          </cell>
          <cell r="L19">
            <v>0.26400000000000001</v>
          </cell>
          <cell r="M19">
            <v>0.32900000000000001</v>
          </cell>
          <cell r="N19">
            <v>0.26200000000000001</v>
          </cell>
          <cell r="O19">
            <v>0.32400000000000001</v>
          </cell>
          <cell r="P19">
            <v>0.253</v>
          </cell>
          <cell r="Q19">
            <v>0.34499999999999997</v>
          </cell>
          <cell r="R19">
            <v>0.23300000000000001</v>
          </cell>
          <cell r="S19">
            <v>0.35199999999999998</v>
          </cell>
        </row>
        <row r="20">
          <cell r="A20" t="str">
            <v>Goa</v>
          </cell>
          <cell r="B20">
            <v>0</v>
          </cell>
          <cell r="C20">
            <v>0</v>
          </cell>
          <cell r="D20">
            <v>0</v>
          </cell>
          <cell r="E20">
            <v>0</v>
          </cell>
          <cell r="F20">
            <v>0</v>
          </cell>
          <cell r="G20">
            <v>0</v>
          </cell>
          <cell r="H20">
            <v>0</v>
          </cell>
          <cell r="I20">
            <v>0</v>
          </cell>
          <cell r="J20">
            <v>0</v>
          </cell>
          <cell r="K20">
            <v>0</v>
          </cell>
          <cell r="L20">
            <v>0.29399999999999998</v>
          </cell>
          <cell r="M20">
            <v>0.40500000000000003</v>
          </cell>
          <cell r="N20">
            <v>0.26700000000000002</v>
          </cell>
          <cell r="O20">
            <v>0.33300000000000002</v>
          </cell>
          <cell r="P20">
            <v>0.214</v>
          </cell>
          <cell r="Q20">
            <v>0.40600000000000003</v>
          </cell>
          <cell r="R20">
            <v>0.219</v>
          </cell>
          <cell r="S20">
            <v>0.251</v>
          </cell>
        </row>
        <row r="21">
          <cell r="A21" t="str">
            <v>Gujarat</v>
          </cell>
          <cell r="B21">
            <v>0.23400000000000001</v>
          </cell>
          <cell r="C21">
            <v>0.246</v>
          </cell>
          <cell r="D21">
            <v>0.28499999999999998</v>
          </cell>
          <cell r="E21">
            <v>0.308</v>
          </cell>
          <cell r="F21">
            <v>0.252</v>
          </cell>
          <cell r="G21">
            <v>0.26400000000000001</v>
          </cell>
          <cell r="H21">
            <v>0.23599999999999999</v>
          </cell>
          <cell r="I21">
            <v>0.28699999999999998</v>
          </cell>
          <cell r="J21">
            <v>0.23400000000000001</v>
          </cell>
          <cell r="K21">
            <v>0.28599999999999998</v>
          </cell>
          <cell r="L21">
            <v>0.26900000000000002</v>
          </cell>
          <cell r="M21">
            <v>0.30499999999999999</v>
          </cell>
          <cell r="N21">
            <v>0.251</v>
          </cell>
          <cell r="O21">
            <v>0.29499999999999998</v>
          </cell>
          <cell r="P21">
            <v>0.253</v>
          </cell>
          <cell r="Q21">
            <v>0.32800000000000001</v>
          </cell>
          <cell r="R21">
            <v>0.252</v>
          </cell>
          <cell r="S21">
            <v>0.309</v>
          </cell>
        </row>
        <row r="22">
          <cell r="A22" t="str">
            <v>Haryana</v>
          </cell>
          <cell r="B22">
            <v>0.29099999999999998</v>
          </cell>
          <cell r="C22">
            <v>0.31</v>
          </cell>
          <cell r="D22">
            <v>0.28799999999999998</v>
          </cell>
          <cell r="E22">
            <v>0.313</v>
          </cell>
          <cell r="F22">
            <v>0.27100000000000002</v>
          </cell>
          <cell r="G22">
            <v>0.30399999999999999</v>
          </cell>
          <cell r="H22">
            <v>0.30099999999999999</v>
          </cell>
          <cell r="I22">
            <v>0.28000000000000003</v>
          </cell>
          <cell r="J22">
            <v>0.23899999999999999</v>
          </cell>
          <cell r="K22">
            <v>0.28699999999999998</v>
          </cell>
          <cell r="L22">
            <v>0.32200000000000001</v>
          </cell>
          <cell r="M22">
            <v>0.36</v>
          </cell>
          <cell r="N22">
            <v>0.29499999999999998</v>
          </cell>
          <cell r="O22">
            <v>0.32600000000000001</v>
          </cell>
          <cell r="P22">
            <v>0.30099999999999999</v>
          </cell>
          <cell r="Q22">
            <v>0.36</v>
          </cell>
          <cell r="R22">
            <v>0.27800000000000002</v>
          </cell>
          <cell r="S22">
            <v>0.35699999999999998</v>
          </cell>
        </row>
        <row r="23">
          <cell r="A23" t="str">
            <v>Himachal Pradesh</v>
          </cell>
          <cell r="B23">
            <v>0.24299999999999999</v>
          </cell>
          <cell r="C23">
            <v>0.27300000000000002</v>
          </cell>
          <cell r="D23">
            <v>0.255</v>
          </cell>
          <cell r="E23">
            <v>0.29699999999999999</v>
          </cell>
          <cell r="F23">
            <v>0.26600000000000001</v>
          </cell>
          <cell r="G23">
            <v>0.313</v>
          </cell>
          <cell r="H23">
            <v>0.27600000000000002</v>
          </cell>
          <cell r="I23">
            <v>0.435</v>
          </cell>
          <cell r="J23">
            <v>0.23499999999999999</v>
          </cell>
          <cell r="K23">
            <v>0.29499999999999998</v>
          </cell>
          <cell r="L23">
            <v>0.29599999999999999</v>
          </cell>
          <cell r="M23">
            <v>0.318</v>
          </cell>
          <cell r="N23">
            <v>0.26</v>
          </cell>
          <cell r="O23">
            <v>0.26100000000000001</v>
          </cell>
          <cell r="P23">
            <v>0.30499999999999999</v>
          </cell>
          <cell r="Q23">
            <v>0.39900000000000002</v>
          </cell>
          <cell r="R23">
            <v>0.28299999999999997</v>
          </cell>
          <cell r="S23">
            <v>0.35099999999999998</v>
          </cell>
        </row>
        <row r="24">
          <cell r="A24" t="str">
            <v>India</v>
          </cell>
          <cell r="B24">
            <v>0.28100000000000003</v>
          </cell>
          <cell r="C24">
            <v>0.30199999999999999</v>
          </cell>
          <cell r="D24">
            <v>0.33600000000000002</v>
          </cell>
          <cell r="E24">
            <v>0.34499999999999997</v>
          </cell>
          <cell r="F24">
            <v>0.29699999999999999</v>
          </cell>
          <cell r="G24">
            <v>0.32500000000000001</v>
          </cell>
          <cell r="H24">
            <v>0.28199999999999997</v>
          </cell>
          <cell r="I24">
            <v>0.34</v>
          </cell>
          <cell r="J24">
            <v>0.26</v>
          </cell>
          <cell r="K24">
            <v>0.34200000000000003</v>
          </cell>
          <cell r="L24">
            <v>0.3</v>
          </cell>
          <cell r="M24">
            <v>0.371</v>
          </cell>
          <cell r="N24">
            <v>0.26600000000000001</v>
          </cell>
          <cell r="O24">
            <v>0.34799999999999998</v>
          </cell>
          <cell r="P24">
            <v>0.29099999999999998</v>
          </cell>
          <cell r="Q24">
            <v>0.38200000000000001</v>
          </cell>
          <cell r="R24">
            <v>0.27600000000000002</v>
          </cell>
          <cell r="S24">
            <v>0.371</v>
          </cell>
        </row>
        <row r="25">
          <cell r="A25" t="str">
            <v>Jammu &amp; Kashmir</v>
          </cell>
          <cell r="B25">
            <v>0.224</v>
          </cell>
          <cell r="C25">
            <v>0.224</v>
          </cell>
          <cell r="D25">
            <v>0.222</v>
          </cell>
          <cell r="E25">
            <v>0.33400000000000002</v>
          </cell>
          <cell r="F25">
            <v>0.221</v>
          </cell>
          <cell r="G25">
            <v>0.23499999999999999</v>
          </cell>
          <cell r="H25">
            <v>0.23400000000000001</v>
          </cell>
          <cell r="I25">
            <v>0.28100000000000003</v>
          </cell>
          <cell r="J25">
            <v>0.17299999999999999</v>
          </cell>
          <cell r="K25">
            <v>0.224</v>
          </cell>
          <cell r="L25">
            <v>0.23699999999999999</v>
          </cell>
          <cell r="M25">
            <v>0.245</v>
          </cell>
          <cell r="N25">
            <v>0.19700000000000001</v>
          </cell>
          <cell r="O25">
            <v>0.24099999999999999</v>
          </cell>
          <cell r="P25">
            <v>0.23499999999999999</v>
          </cell>
          <cell r="Q25">
            <v>0.30499999999999999</v>
          </cell>
          <cell r="R25">
            <v>0.221</v>
          </cell>
          <cell r="S25">
            <v>0.307</v>
          </cell>
        </row>
        <row r="26">
          <cell r="A26" t="str">
            <v>Jharkhand</v>
          </cell>
          <cell r="B26">
            <v>0</v>
          </cell>
          <cell r="C26">
            <v>0</v>
          </cell>
          <cell r="D26">
            <v>0</v>
          </cell>
          <cell r="E26">
            <v>0</v>
          </cell>
          <cell r="F26">
            <v>0</v>
          </cell>
          <cell r="G26">
            <v>0</v>
          </cell>
          <cell r="H26">
            <v>0</v>
          </cell>
          <cell r="I26">
            <v>0</v>
          </cell>
          <cell r="J26">
            <v>0</v>
          </cell>
          <cell r="K26">
            <v>0</v>
          </cell>
          <cell r="L26">
            <v>0.22500000000000001</v>
          </cell>
          <cell r="M26">
            <v>0.35099999999999998</v>
          </cell>
          <cell r="N26">
            <v>0.19900000000000001</v>
          </cell>
          <cell r="O26">
            <v>0.32600000000000001</v>
          </cell>
          <cell r="P26">
            <v>0.24</v>
          </cell>
          <cell r="Q26">
            <v>0.35799999999999998</v>
          </cell>
          <cell r="R26">
            <v>0.21199999999999999</v>
          </cell>
          <cell r="S26">
            <v>0.34300000000000003</v>
          </cell>
        </row>
        <row r="27">
          <cell r="A27" t="str">
            <v>Karnataka</v>
          </cell>
          <cell r="B27">
            <v>0.27700000000000002</v>
          </cell>
          <cell r="C27">
            <v>0.29099999999999998</v>
          </cell>
          <cell r="D27">
            <v>0.32100000000000001</v>
          </cell>
          <cell r="E27">
            <v>0.34200000000000003</v>
          </cell>
          <cell r="F27">
            <v>0.29899999999999999</v>
          </cell>
          <cell r="G27">
            <v>0.33</v>
          </cell>
          <cell r="H27">
            <v>0.26600000000000001</v>
          </cell>
          <cell r="I27">
            <v>0.315</v>
          </cell>
          <cell r="J27">
            <v>0.24099999999999999</v>
          </cell>
          <cell r="K27">
            <v>0.32300000000000001</v>
          </cell>
          <cell r="L27">
            <v>0.26300000000000001</v>
          </cell>
          <cell r="M27">
            <v>0.36399999999999999</v>
          </cell>
          <cell r="N27">
            <v>0.23200000000000001</v>
          </cell>
          <cell r="O27">
            <v>0.35799999999999998</v>
          </cell>
          <cell r="P27">
            <v>0.23499999999999999</v>
          </cell>
          <cell r="Q27">
            <v>0.33400000000000002</v>
          </cell>
          <cell r="R27">
            <v>0.23100000000000001</v>
          </cell>
          <cell r="S27">
            <v>0.375</v>
          </cell>
        </row>
        <row r="28">
          <cell r="A28" t="str">
            <v>Kerala</v>
          </cell>
          <cell r="B28">
            <v>0.314</v>
          </cell>
          <cell r="C28">
            <v>0.37</v>
          </cell>
          <cell r="D28">
            <v>0.35299999999999998</v>
          </cell>
          <cell r="E28">
            <v>0.35599999999999998</v>
          </cell>
          <cell r="F28">
            <v>0.33</v>
          </cell>
          <cell r="G28">
            <v>0.371</v>
          </cell>
          <cell r="H28">
            <v>0.28799999999999998</v>
          </cell>
          <cell r="I28">
            <v>0.33800000000000002</v>
          </cell>
          <cell r="J28">
            <v>0.27</v>
          </cell>
          <cell r="K28">
            <v>0.32100000000000001</v>
          </cell>
          <cell r="L28">
            <v>0.34100000000000003</v>
          </cell>
          <cell r="M28">
            <v>0.4</v>
          </cell>
          <cell r="N28">
            <v>0.29399999999999998</v>
          </cell>
          <cell r="O28">
            <v>0.35299999999999998</v>
          </cell>
          <cell r="P28">
            <v>0.41699999999999998</v>
          </cell>
          <cell r="Q28">
            <v>0.498</v>
          </cell>
          <cell r="R28">
            <v>0.35</v>
          </cell>
          <cell r="S28">
            <v>0.4</v>
          </cell>
        </row>
        <row r="29">
          <cell r="A29" t="str">
            <v>Lakshadweep</v>
          </cell>
          <cell r="B29">
            <v>0</v>
          </cell>
          <cell r="C29">
            <v>0</v>
          </cell>
          <cell r="D29">
            <v>0</v>
          </cell>
          <cell r="E29">
            <v>0</v>
          </cell>
          <cell r="F29">
            <v>0</v>
          </cell>
          <cell r="G29">
            <v>0</v>
          </cell>
          <cell r="H29">
            <v>0</v>
          </cell>
          <cell r="I29">
            <v>0</v>
          </cell>
          <cell r="J29">
            <v>0</v>
          </cell>
          <cell r="K29">
            <v>0</v>
          </cell>
          <cell r="L29">
            <v>0.24</v>
          </cell>
          <cell r="M29">
            <v>0.38300000000000001</v>
          </cell>
          <cell r="N29">
            <v>0.16700000000000001</v>
          </cell>
          <cell r="O29">
            <v>0.23599999999999999</v>
          </cell>
          <cell r="P29">
            <v>0.32</v>
          </cell>
          <cell r="Q29">
            <v>0.33600000000000002</v>
          </cell>
          <cell r="R29">
            <v>0.314</v>
          </cell>
          <cell r="S29">
            <v>0.27900000000000003</v>
          </cell>
        </row>
        <row r="30">
          <cell r="A30" t="str">
            <v>Madhya Pradesh</v>
          </cell>
          <cell r="B30">
            <v>0.28599999999999998</v>
          </cell>
          <cell r="C30">
            <v>0.27</v>
          </cell>
          <cell r="D30">
            <v>0.33100000000000002</v>
          </cell>
          <cell r="E30">
            <v>0.377</v>
          </cell>
          <cell r="F30">
            <v>0.29199999999999998</v>
          </cell>
          <cell r="G30">
            <v>0.28999999999999998</v>
          </cell>
          <cell r="H30">
            <v>0.27700000000000002</v>
          </cell>
          <cell r="I30">
            <v>0.32700000000000001</v>
          </cell>
          <cell r="J30">
            <v>0.24199999999999999</v>
          </cell>
          <cell r="K30">
            <v>0.315</v>
          </cell>
          <cell r="L30">
            <v>0.26500000000000001</v>
          </cell>
          <cell r="M30">
            <v>0.39300000000000002</v>
          </cell>
          <cell r="N30">
            <v>0.23699999999999999</v>
          </cell>
          <cell r="O30">
            <v>0.35099999999999998</v>
          </cell>
          <cell r="P30">
            <v>0.29199999999999998</v>
          </cell>
          <cell r="Q30">
            <v>0.36399999999999999</v>
          </cell>
          <cell r="R30">
            <v>0.27600000000000002</v>
          </cell>
          <cell r="S30">
            <v>0.36499999999999999</v>
          </cell>
        </row>
        <row r="31">
          <cell r="A31" t="str">
            <v>Maharashtra</v>
          </cell>
          <cell r="B31">
            <v>0.26400000000000001</v>
          </cell>
          <cell r="C31">
            <v>0.33100000000000002</v>
          </cell>
          <cell r="D31">
            <v>0.46200000000000002</v>
          </cell>
          <cell r="E31">
            <v>0.36199999999999999</v>
          </cell>
          <cell r="F31">
            <v>0.28299999999999997</v>
          </cell>
          <cell r="G31">
            <v>0.32900000000000001</v>
          </cell>
          <cell r="H31">
            <v>0.30199999999999999</v>
          </cell>
          <cell r="I31">
            <v>0.35099999999999998</v>
          </cell>
          <cell r="J31">
            <v>0.25800000000000001</v>
          </cell>
          <cell r="K31">
            <v>0.34799999999999998</v>
          </cell>
          <cell r="L31">
            <v>0.308</v>
          </cell>
          <cell r="M31">
            <v>0.372</v>
          </cell>
          <cell r="N31">
            <v>0.27</v>
          </cell>
          <cell r="O31">
            <v>0.35</v>
          </cell>
          <cell r="P31">
            <v>0.26800000000000002</v>
          </cell>
          <cell r="Q31">
            <v>0.41</v>
          </cell>
          <cell r="R31">
            <v>0.24399999999999999</v>
          </cell>
          <cell r="S31">
            <v>0.38</v>
          </cell>
        </row>
        <row r="32">
          <cell r="A32" t="str">
            <v>Manipur</v>
          </cell>
          <cell r="B32">
            <v>0</v>
          </cell>
          <cell r="C32">
            <v>0</v>
          </cell>
          <cell r="D32">
            <v>0</v>
          </cell>
          <cell r="E32">
            <v>0</v>
          </cell>
          <cell r="F32">
            <v>0</v>
          </cell>
          <cell r="G32">
            <v>0</v>
          </cell>
          <cell r="H32">
            <v>0</v>
          </cell>
          <cell r="I32">
            <v>0</v>
          </cell>
          <cell r="J32">
            <v>0</v>
          </cell>
          <cell r="K32">
            <v>0</v>
          </cell>
          <cell r="L32">
            <v>0.156</v>
          </cell>
          <cell r="M32">
            <v>0.17399999999999999</v>
          </cell>
          <cell r="N32">
            <v>0.13600000000000001</v>
          </cell>
          <cell r="O32">
            <v>0.14899999999999999</v>
          </cell>
          <cell r="P32">
            <v>0.17299999999999999</v>
          </cell>
          <cell r="Q32">
            <v>0.21299999999999999</v>
          </cell>
          <cell r="R32">
            <v>0.159</v>
          </cell>
          <cell r="S32">
            <v>0.193</v>
          </cell>
        </row>
        <row r="33">
          <cell r="A33" t="str">
            <v>Meghalaya</v>
          </cell>
          <cell r="B33">
            <v>0</v>
          </cell>
          <cell r="C33">
            <v>0</v>
          </cell>
          <cell r="D33">
            <v>0</v>
          </cell>
          <cell r="E33">
            <v>0</v>
          </cell>
          <cell r="F33">
            <v>0</v>
          </cell>
          <cell r="G33">
            <v>0</v>
          </cell>
          <cell r="H33">
            <v>0</v>
          </cell>
          <cell r="I33">
            <v>0</v>
          </cell>
          <cell r="J33">
            <v>0</v>
          </cell>
          <cell r="K33">
            <v>0</v>
          </cell>
          <cell r="L33">
            <v>0.157</v>
          </cell>
          <cell r="M33">
            <v>0.25800000000000001</v>
          </cell>
          <cell r="N33">
            <v>0.13600000000000001</v>
          </cell>
          <cell r="O33">
            <v>0.24</v>
          </cell>
          <cell r="P33">
            <v>0.2</v>
          </cell>
          <cell r="Q33">
            <v>0.25600000000000001</v>
          </cell>
          <cell r="R33">
            <v>0.17</v>
          </cell>
          <cell r="S33">
            <v>0.24299999999999999</v>
          </cell>
        </row>
        <row r="34">
          <cell r="A34" t="str">
            <v>Mizoram</v>
          </cell>
          <cell r="B34">
            <v>0</v>
          </cell>
          <cell r="C34">
            <v>0</v>
          </cell>
          <cell r="D34">
            <v>0</v>
          </cell>
          <cell r="E34">
            <v>0</v>
          </cell>
          <cell r="F34">
            <v>0</v>
          </cell>
          <cell r="G34">
            <v>0</v>
          </cell>
          <cell r="H34">
            <v>0</v>
          </cell>
          <cell r="I34">
            <v>0</v>
          </cell>
          <cell r="J34">
            <v>0</v>
          </cell>
          <cell r="K34">
            <v>0</v>
          </cell>
          <cell r="L34">
            <v>0.193</v>
          </cell>
          <cell r="M34">
            <v>0.24399999999999999</v>
          </cell>
          <cell r="N34">
            <v>0.16700000000000001</v>
          </cell>
          <cell r="O34">
            <v>0.21299999999999999</v>
          </cell>
          <cell r="P34">
            <v>0.23699999999999999</v>
          </cell>
          <cell r="Q34">
            <v>0.23</v>
          </cell>
          <cell r="R34">
            <v>0.19400000000000001</v>
          </cell>
          <cell r="S34">
            <v>0.22800000000000001</v>
          </cell>
        </row>
        <row r="35">
          <cell r="A35" t="str">
            <v>Nagaland</v>
          </cell>
          <cell r="B35">
            <v>0</v>
          </cell>
          <cell r="C35">
            <v>0</v>
          </cell>
          <cell r="D35">
            <v>0</v>
          </cell>
          <cell r="E35">
            <v>0</v>
          </cell>
          <cell r="F35">
            <v>0</v>
          </cell>
          <cell r="G35">
            <v>0</v>
          </cell>
          <cell r="H35">
            <v>0</v>
          </cell>
          <cell r="I35">
            <v>0</v>
          </cell>
          <cell r="J35">
            <v>0</v>
          </cell>
          <cell r="K35">
            <v>0</v>
          </cell>
          <cell r="L35">
            <v>0.20699999999999999</v>
          </cell>
          <cell r="M35">
            <v>0.23499999999999999</v>
          </cell>
          <cell r="N35">
            <v>0.17299999999999999</v>
          </cell>
          <cell r="O35">
            <v>0.214</v>
          </cell>
          <cell r="P35">
            <v>0.186</v>
          </cell>
          <cell r="Q35">
            <v>0.23699999999999999</v>
          </cell>
          <cell r="R35">
            <v>0.18099999999999999</v>
          </cell>
          <cell r="S35">
            <v>0.222</v>
          </cell>
        </row>
        <row r="36">
          <cell r="A36" t="str">
            <v>Odisha</v>
          </cell>
          <cell r="B36">
            <v>0.26200000000000001</v>
          </cell>
          <cell r="C36">
            <v>0.34200000000000003</v>
          </cell>
          <cell r="D36">
            <v>0.30099999999999999</v>
          </cell>
          <cell r="E36">
            <v>0.32400000000000001</v>
          </cell>
          <cell r="F36">
            <v>0.26600000000000001</v>
          </cell>
          <cell r="G36">
            <v>0.29399999999999998</v>
          </cell>
          <cell r="H36">
            <v>0.24299999999999999</v>
          </cell>
          <cell r="I36">
            <v>0.30399999999999999</v>
          </cell>
          <cell r="J36">
            <v>0.24399999999999999</v>
          </cell>
          <cell r="K36">
            <v>0.29199999999999998</v>
          </cell>
          <cell r="L36">
            <v>0.28100000000000003</v>
          </cell>
          <cell r="M36">
            <v>0.35</v>
          </cell>
          <cell r="N36">
            <v>0.254</v>
          </cell>
          <cell r="O36">
            <v>0.33</v>
          </cell>
          <cell r="P36">
            <v>0.26200000000000001</v>
          </cell>
          <cell r="Q36">
            <v>0.38900000000000001</v>
          </cell>
          <cell r="R36">
            <v>0.247</v>
          </cell>
          <cell r="S36">
            <v>0.375</v>
          </cell>
        </row>
        <row r="37">
          <cell r="A37" t="str">
            <v>Puducherry</v>
          </cell>
          <cell r="B37">
            <v>0</v>
          </cell>
          <cell r="C37">
            <v>0</v>
          </cell>
          <cell r="D37">
            <v>0</v>
          </cell>
          <cell r="E37">
            <v>0</v>
          </cell>
          <cell r="F37">
            <v>0</v>
          </cell>
          <cell r="G37">
            <v>0</v>
          </cell>
          <cell r="H37">
            <v>0</v>
          </cell>
          <cell r="I37">
            <v>0</v>
          </cell>
          <cell r="J37">
            <v>0</v>
          </cell>
          <cell r="K37">
            <v>0</v>
          </cell>
          <cell r="L37">
            <v>0.33700000000000002</v>
          </cell>
          <cell r="M37">
            <v>0.312</v>
          </cell>
          <cell r="N37">
            <v>0.28100000000000003</v>
          </cell>
          <cell r="O37">
            <v>0.30199999999999999</v>
          </cell>
          <cell r="P37">
            <v>0.307</v>
          </cell>
          <cell r="Q37">
            <v>0.307</v>
          </cell>
          <cell r="R37">
            <v>0.254</v>
          </cell>
          <cell r="S37">
            <v>0.378</v>
          </cell>
        </row>
        <row r="38">
          <cell r="A38" t="str">
            <v>Punjab</v>
          </cell>
          <cell r="B38">
            <v>0.27</v>
          </cell>
          <cell r="C38">
            <v>0.28699999999999998</v>
          </cell>
          <cell r="D38">
            <v>0.30299999999999999</v>
          </cell>
          <cell r="E38">
            <v>0.38</v>
          </cell>
          <cell r="F38">
            <v>0.27900000000000003</v>
          </cell>
          <cell r="G38">
            <v>0.32100000000000001</v>
          </cell>
          <cell r="H38">
            <v>0.26500000000000001</v>
          </cell>
          <cell r="I38">
            <v>0.27600000000000002</v>
          </cell>
          <cell r="J38">
            <v>0.23899999999999999</v>
          </cell>
          <cell r="K38">
            <v>0.28999999999999998</v>
          </cell>
          <cell r="L38">
            <v>0.27900000000000003</v>
          </cell>
          <cell r="M38">
            <v>0.39300000000000002</v>
          </cell>
          <cell r="N38">
            <v>0.26300000000000001</v>
          </cell>
          <cell r="O38">
            <v>0.32300000000000001</v>
          </cell>
          <cell r="P38">
            <v>0.28799999999999998</v>
          </cell>
          <cell r="Q38">
            <v>0.371</v>
          </cell>
          <cell r="R38">
            <v>0.28499999999999998</v>
          </cell>
          <cell r="S38">
            <v>0.35799999999999998</v>
          </cell>
        </row>
        <row r="39">
          <cell r="A39" t="str">
            <v>Rajasthan</v>
          </cell>
          <cell r="B39">
            <v>0.27600000000000002</v>
          </cell>
          <cell r="C39">
            <v>0.28699999999999998</v>
          </cell>
          <cell r="D39">
            <v>0.46400000000000002</v>
          </cell>
          <cell r="E39">
            <v>0.29599999999999999</v>
          </cell>
          <cell r="F39">
            <v>0.34</v>
          </cell>
          <cell r="G39">
            <v>0.30099999999999999</v>
          </cell>
          <cell r="H39">
            <v>0.26</v>
          </cell>
          <cell r="I39">
            <v>0.28999999999999998</v>
          </cell>
          <cell r="J39">
            <v>0.20899999999999999</v>
          </cell>
          <cell r="K39">
            <v>0.28199999999999997</v>
          </cell>
          <cell r="L39">
            <v>0.246</v>
          </cell>
          <cell r="M39">
            <v>0.36699999999999999</v>
          </cell>
          <cell r="N39">
            <v>0.20399999999999999</v>
          </cell>
          <cell r="O39">
            <v>0.30299999999999999</v>
          </cell>
          <cell r="P39">
            <v>0.22500000000000001</v>
          </cell>
          <cell r="Q39">
            <v>0.378</v>
          </cell>
          <cell r="R39">
            <v>0.214</v>
          </cell>
          <cell r="S39">
            <v>0.316</v>
          </cell>
        </row>
      </sheetData>
    </sheetDataSet>
  </externalBook>
</externalLink>
</file>

<file path=xl/theme/theme1.xml><?xml version="1.0" encoding="utf-8"?>
<a:theme xmlns:a="http://schemas.openxmlformats.org/drawingml/2006/main" name="Office Theme">
  <a:themeElements>
    <a:clrScheme name="India">
      <a:dk1>
        <a:sysClr val="windowText" lastClr="000000"/>
      </a:dk1>
      <a:lt1>
        <a:sysClr val="window" lastClr="FFFFFF"/>
      </a:lt1>
      <a:dk2>
        <a:srgbClr val="44546A"/>
      </a:dk2>
      <a:lt2>
        <a:srgbClr val="E7E6E6"/>
      </a:lt2>
      <a:accent1>
        <a:srgbClr val="5B9BD5"/>
      </a:accent1>
      <a:accent2>
        <a:srgbClr val="ED7D31"/>
      </a:accent2>
      <a:accent3>
        <a:srgbClr val="70AD47"/>
      </a:accent3>
      <a:accent4>
        <a:srgbClr val="FFC000"/>
      </a:accent4>
      <a:accent5>
        <a:srgbClr val="954F72"/>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India">
    <a:dk1>
      <a:sysClr val="windowText" lastClr="000000"/>
    </a:dk1>
    <a:lt1>
      <a:sysClr val="window" lastClr="FFFFFF"/>
    </a:lt1>
    <a:dk2>
      <a:srgbClr val="44546A"/>
    </a:dk2>
    <a:lt2>
      <a:srgbClr val="E7E6E6"/>
    </a:lt2>
    <a:accent1>
      <a:srgbClr val="5B9BD5"/>
    </a:accent1>
    <a:accent2>
      <a:srgbClr val="ED7D31"/>
    </a:accent2>
    <a:accent3>
      <a:srgbClr val="70AD47"/>
    </a:accent3>
    <a:accent4>
      <a:srgbClr val="FFC000"/>
    </a:accent4>
    <a:accent5>
      <a:srgbClr val="954F72"/>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India">
    <a:dk1>
      <a:sysClr val="windowText" lastClr="000000"/>
    </a:dk1>
    <a:lt1>
      <a:sysClr val="window" lastClr="FFFFFF"/>
    </a:lt1>
    <a:dk2>
      <a:srgbClr val="44546A"/>
    </a:dk2>
    <a:lt2>
      <a:srgbClr val="E7E6E6"/>
    </a:lt2>
    <a:accent1>
      <a:srgbClr val="5B9BD5"/>
    </a:accent1>
    <a:accent2>
      <a:srgbClr val="ED7D31"/>
    </a:accent2>
    <a:accent3>
      <a:srgbClr val="70AD47"/>
    </a:accent3>
    <a:accent4>
      <a:srgbClr val="FFC000"/>
    </a:accent4>
    <a:accent5>
      <a:srgbClr val="954F72"/>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2.xml.rels><?xml version="1.0" encoding="UTF-8" standalone="yes"?>
<Relationships xmlns="http://schemas.openxmlformats.org/package/2006/relationships"><Relationship Id="rId1" Type="http://schemas.openxmlformats.org/officeDocument/2006/relationships/hyperlink" Target="http://updateox.com/india/state-wise-child-population-in-india-2011-census/" TargetMode="External"/></Relationships>
</file>

<file path=xl/worksheets/_rels/sheet2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2"/>
  <sheetViews>
    <sheetView tabSelected="1" workbookViewId="0">
      <selection activeCell="A25" sqref="A25"/>
    </sheetView>
  </sheetViews>
  <sheetFormatPr defaultColWidth="8.85546875" defaultRowHeight="15" x14ac:dyDescent="0.25"/>
  <cols>
    <col min="1" max="1" width="50.28515625" customWidth="1"/>
    <col min="2" max="2" width="50.28515625" style="69" customWidth="1"/>
    <col min="3" max="3" width="24.85546875" customWidth="1"/>
  </cols>
  <sheetData>
    <row r="1" spans="1:3" ht="36.75" x14ac:dyDescent="0.25">
      <c r="A1" s="80" t="s">
        <v>705</v>
      </c>
      <c r="B1" s="80" t="s">
        <v>655</v>
      </c>
      <c r="C1" s="81" t="s">
        <v>704</v>
      </c>
    </row>
    <row r="2" spans="1:3" ht="24" x14ac:dyDescent="0.25">
      <c r="A2" s="82" t="s">
        <v>195</v>
      </c>
      <c r="B2" s="82"/>
      <c r="C2" s="75"/>
    </row>
    <row r="3" spans="1:3" x14ac:dyDescent="0.25">
      <c r="A3" s="83" t="s">
        <v>196</v>
      </c>
      <c r="B3" s="82"/>
      <c r="C3" s="75"/>
    </row>
    <row r="4" spans="1:3" ht="24" x14ac:dyDescent="0.25">
      <c r="A4" s="84" t="s">
        <v>197</v>
      </c>
      <c r="B4" s="82"/>
      <c r="C4" s="75"/>
    </row>
    <row r="5" spans="1:3" ht="24" x14ac:dyDescent="0.25">
      <c r="A5" s="84" t="s">
        <v>39</v>
      </c>
      <c r="B5" s="82" t="s">
        <v>682</v>
      </c>
      <c r="C5" s="76"/>
    </row>
    <row r="6" spans="1:3" ht="24" x14ac:dyDescent="0.25">
      <c r="A6" s="84" t="s">
        <v>41</v>
      </c>
      <c r="B6" s="82" t="s">
        <v>673</v>
      </c>
      <c r="C6" s="77"/>
    </row>
    <row r="7" spans="1:3" ht="24" x14ac:dyDescent="0.25">
      <c r="A7" s="84" t="s">
        <v>198</v>
      </c>
      <c r="B7" s="82"/>
      <c r="C7" s="75"/>
    </row>
    <row r="8" spans="1:3" ht="24" x14ac:dyDescent="0.25">
      <c r="A8" s="84" t="s">
        <v>199</v>
      </c>
      <c r="B8" s="82" t="s">
        <v>654</v>
      </c>
      <c r="C8" s="76"/>
    </row>
    <row r="9" spans="1:3" ht="24" x14ac:dyDescent="0.25">
      <c r="A9" s="109" t="s">
        <v>200</v>
      </c>
      <c r="B9" s="82" t="s">
        <v>523</v>
      </c>
      <c r="C9" s="76"/>
    </row>
    <row r="10" spans="1:3" x14ac:dyDescent="0.25">
      <c r="A10" s="110"/>
      <c r="B10" s="82" t="s">
        <v>672</v>
      </c>
      <c r="C10" s="76"/>
    </row>
    <row r="11" spans="1:3" ht="24" x14ac:dyDescent="0.25">
      <c r="A11" s="110"/>
      <c r="B11" s="82" t="s">
        <v>524</v>
      </c>
      <c r="C11" s="76"/>
    </row>
    <row r="12" spans="1:3" ht="24" x14ac:dyDescent="0.25">
      <c r="A12" s="110"/>
      <c r="B12" s="82" t="s">
        <v>671</v>
      </c>
      <c r="C12" s="76"/>
    </row>
    <row r="13" spans="1:3" x14ac:dyDescent="0.25">
      <c r="A13" s="111"/>
      <c r="B13" s="82" t="s">
        <v>649</v>
      </c>
      <c r="C13" s="76"/>
    </row>
    <row r="14" spans="1:3" ht="48" x14ac:dyDescent="0.25">
      <c r="A14" s="82" t="s">
        <v>201</v>
      </c>
      <c r="B14" s="82" t="s">
        <v>703</v>
      </c>
      <c r="C14" s="76"/>
    </row>
    <row r="15" spans="1:3" ht="24" x14ac:dyDescent="0.25">
      <c r="A15" s="82" t="s">
        <v>71</v>
      </c>
      <c r="B15" s="82" t="s">
        <v>670</v>
      </c>
      <c r="C15" s="76"/>
    </row>
    <row r="16" spans="1:3" ht="24" x14ac:dyDescent="0.25">
      <c r="A16" s="82" t="s">
        <v>74</v>
      </c>
      <c r="B16" s="82" t="s">
        <v>691</v>
      </c>
      <c r="C16" s="76"/>
    </row>
    <row r="17" spans="1:3" x14ac:dyDescent="0.25">
      <c r="A17" s="82" t="s">
        <v>82</v>
      </c>
      <c r="B17" s="82" t="s">
        <v>669</v>
      </c>
      <c r="C17" s="76"/>
    </row>
    <row r="18" spans="1:3" x14ac:dyDescent="0.25">
      <c r="A18" s="82" t="s">
        <v>202</v>
      </c>
      <c r="B18" s="82" t="s">
        <v>559</v>
      </c>
      <c r="C18" s="76"/>
    </row>
    <row r="19" spans="1:3" ht="24" x14ac:dyDescent="0.25">
      <c r="A19" s="82" t="s">
        <v>203</v>
      </c>
      <c r="B19" s="82"/>
      <c r="C19" s="75"/>
    </row>
    <row r="20" spans="1:3" x14ac:dyDescent="0.25">
      <c r="A20" s="82" t="s">
        <v>96</v>
      </c>
      <c r="B20" s="82" t="s">
        <v>659</v>
      </c>
      <c r="C20" s="77"/>
    </row>
    <row r="21" spans="1:3" ht="36.75" x14ac:dyDescent="0.25">
      <c r="A21" s="85" t="s">
        <v>705</v>
      </c>
      <c r="B21" s="85" t="s">
        <v>655</v>
      </c>
      <c r="C21" s="86" t="s">
        <v>704</v>
      </c>
    </row>
    <row r="22" spans="1:3" x14ac:dyDescent="0.25">
      <c r="A22" s="87" t="s">
        <v>100</v>
      </c>
      <c r="B22" s="87" t="s">
        <v>668</v>
      </c>
      <c r="C22" s="76"/>
    </row>
    <row r="23" spans="1:3" x14ac:dyDescent="0.25">
      <c r="A23" s="87" t="s">
        <v>204</v>
      </c>
      <c r="B23" s="87"/>
      <c r="C23" s="75"/>
    </row>
    <row r="24" spans="1:3" ht="24" x14ac:dyDescent="0.25">
      <c r="A24" s="87" t="s">
        <v>652</v>
      </c>
      <c r="B24" s="87" t="s">
        <v>707</v>
      </c>
      <c r="C24" s="76"/>
    </row>
    <row r="25" spans="1:3" ht="24" x14ac:dyDescent="0.25">
      <c r="A25" s="87" t="s">
        <v>651</v>
      </c>
      <c r="B25" s="87"/>
      <c r="C25" s="75"/>
    </row>
    <row r="26" spans="1:3" ht="24" x14ac:dyDescent="0.25">
      <c r="A26" s="87" t="s">
        <v>205</v>
      </c>
      <c r="B26" s="87" t="s">
        <v>572</v>
      </c>
      <c r="C26" s="76"/>
    </row>
    <row r="27" spans="1:3" ht="24" x14ac:dyDescent="0.25">
      <c r="A27" s="87" t="s">
        <v>117</v>
      </c>
      <c r="B27" s="87" t="s">
        <v>694</v>
      </c>
      <c r="C27" s="77"/>
    </row>
    <row r="28" spans="1:3" x14ac:dyDescent="0.25">
      <c r="A28" s="87" t="s">
        <v>121</v>
      </c>
      <c r="B28" s="87"/>
      <c r="C28" s="75"/>
    </row>
    <row r="29" spans="1:3" ht="24" x14ac:dyDescent="0.25">
      <c r="A29" s="87" t="s">
        <v>122</v>
      </c>
      <c r="B29" s="87" t="s">
        <v>695</v>
      </c>
      <c r="C29" s="76"/>
    </row>
    <row r="30" spans="1:3" ht="24" x14ac:dyDescent="0.25">
      <c r="A30" s="87" t="s">
        <v>131</v>
      </c>
      <c r="B30" s="87" t="s">
        <v>643</v>
      </c>
      <c r="C30" s="76"/>
    </row>
    <row r="31" spans="1:3" ht="36.75" x14ac:dyDescent="0.25">
      <c r="A31" s="88" t="s">
        <v>705</v>
      </c>
      <c r="B31" s="88" t="s">
        <v>655</v>
      </c>
      <c r="C31" s="89" t="s">
        <v>704</v>
      </c>
    </row>
    <row r="32" spans="1:3" ht="24" x14ac:dyDescent="0.25">
      <c r="A32" s="90" t="s">
        <v>149</v>
      </c>
      <c r="B32" s="90"/>
      <c r="C32" s="75"/>
    </row>
    <row r="33" spans="1:3" x14ac:dyDescent="0.25">
      <c r="A33" s="90" t="s">
        <v>152</v>
      </c>
      <c r="B33" s="90" t="s">
        <v>360</v>
      </c>
      <c r="C33" s="76"/>
    </row>
    <row r="34" spans="1:3" ht="24" x14ac:dyDescent="0.25">
      <c r="A34" s="90" t="s">
        <v>155</v>
      </c>
      <c r="B34" s="90" t="s">
        <v>644</v>
      </c>
      <c r="C34" s="76"/>
    </row>
    <row r="35" spans="1:3" ht="24" x14ac:dyDescent="0.25">
      <c r="A35" s="90" t="s">
        <v>157</v>
      </c>
      <c r="B35" s="90" t="s">
        <v>696</v>
      </c>
      <c r="C35" s="76"/>
    </row>
    <row r="36" spans="1:3" ht="24" x14ac:dyDescent="0.25">
      <c r="A36" s="90" t="s">
        <v>168</v>
      </c>
      <c r="B36" s="90" t="s">
        <v>697</v>
      </c>
      <c r="C36" s="77"/>
    </row>
    <row r="37" spans="1:3" ht="24" x14ac:dyDescent="0.25">
      <c r="A37" s="90" t="s">
        <v>181</v>
      </c>
      <c r="B37" s="90" t="s">
        <v>452</v>
      </c>
      <c r="C37" s="76"/>
    </row>
    <row r="38" spans="1:3" x14ac:dyDescent="0.25">
      <c r="A38" s="90" t="s">
        <v>184</v>
      </c>
      <c r="B38" s="90" t="s">
        <v>621</v>
      </c>
      <c r="C38" s="76"/>
    </row>
    <row r="39" spans="1:3" x14ac:dyDescent="0.25">
      <c r="A39" s="90" t="s">
        <v>206</v>
      </c>
      <c r="B39" s="90"/>
      <c r="C39" s="75"/>
    </row>
    <row r="40" spans="1:3" ht="24" x14ac:dyDescent="0.25">
      <c r="A40" s="90" t="s">
        <v>188</v>
      </c>
      <c r="B40" s="90" t="s">
        <v>645</v>
      </c>
      <c r="C40" s="76"/>
    </row>
    <row r="41" spans="1:3" x14ac:dyDescent="0.25">
      <c r="A41" s="90" t="s">
        <v>207</v>
      </c>
      <c r="B41" s="90"/>
      <c r="C41" s="78"/>
    </row>
    <row r="42" spans="1:3" ht="36.75" x14ac:dyDescent="0.25">
      <c r="A42" s="91" t="s">
        <v>705</v>
      </c>
      <c r="B42" s="91" t="s">
        <v>655</v>
      </c>
      <c r="C42" s="92" t="s">
        <v>704</v>
      </c>
    </row>
    <row r="43" spans="1:3" ht="24" x14ac:dyDescent="0.25">
      <c r="A43" s="93" t="s">
        <v>208</v>
      </c>
      <c r="B43" s="93" t="s">
        <v>708</v>
      </c>
      <c r="C43" s="79"/>
    </row>
    <row r="44" spans="1:3" ht="24" x14ac:dyDescent="0.25">
      <c r="A44" s="93" t="s">
        <v>209</v>
      </c>
      <c r="B44" s="93" t="s">
        <v>596</v>
      </c>
      <c r="C44" s="76"/>
    </row>
    <row r="45" spans="1:3" x14ac:dyDescent="0.25">
      <c r="A45" s="93" t="s">
        <v>210</v>
      </c>
      <c r="B45" s="93" t="s">
        <v>709</v>
      </c>
      <c r="C45" s="76"/>
    </row>
    <row r="46" spans="1:3" x14ac:dyDescent="0.25">
      <c r="A46" s="93" t="s">
        <v>211</v>
      </c>
      <c r="B46" s="93" t="s">
        <v>714</v>
      </c>
      <c r="C46" s="76"/>
    </row>
    <row r="47" spans="1:3" x14ac:dyDescent="0.25">
      <c r="A47" s="93" t="s">
        <v>212</v>
      </c>
      <c r="B47" s="93"/>
      <c r="C47" s="75"/>
    </row>
    <row r="48" spans="1:3" ht="24" x14ac:dyDescent="0.25">
      <c r="A48" s="93" t="s">
        <v>213</v>
      </c>
      <c r="B48" s="93" t="s">
        <v>660</v>
      </c>
      <c r="C48" s="77"/>
    </row>
    <row r="49" spans="1:3" x14ac:dyDescent="0.25">
      <c r="A49" s="93" t="s">
        <v>214</v>
      </c>
      <c r="B49" s="93" t="s">
        <v>603</v>
      </c>
      <c r="C49" s="77"/>
    </row>
    <row r="50" spans="1:3" ht="36" x14ac:dyDescent="0.25">
      <c r="A50" s="93" t="s">
        <v>215</v>
      </c>
      <c r="B50" s="93" t="s">
        <v>661</v>
      </c>
      <c r="C50" s="76"/>
    </row>
    <row r="51" spans="1:3" x14ac:dyDescent="0.25">
      <c r="A51" s="93" t="s">
        <v>216</v>
      </c>
      <c r="B51" s="93" t="s">
        <v>605</v>
      </c>
      <c r="C51" s="77"/>
    </row>
    <row r="52" spans="1:3" ht="24" x14ac:dyDescent="0.25">
      <c r="A52" s="93" t="s">
        <v>217</v>
      </c>
      <c r="B52" s="93" t="s">
        <v>662</v>
      </c>
      <c r="C52" s="76"/>
    </row>
    <row r="53" spans="1:3" ht="24" x14ac:dyDescent="0.25">
      <c r="A53" s="93" t="s">
        <v>218</v>
      </c>
      <c r="B53" s="93"/>
      <c r="C53" s="75"/>
    </row>
    <row r="54" spans="1:3" ht="36.75" x14ac:dyDescent="0.25">
      <c r="A54" s="94" t="s">
        <v>705</v>
      </c>
      <c r="B54" s="94" t="s">
        <v>655</v>
      </c>
      <c r="C54" s="95" t="s">
        <v>704</v>
      </c>
    </row>
    <row r="55" spans="1:3" ht="24" x14ac:dyDescent="0.25">
      <c r="A55" s="82" t="s">
        <v>219</v>
      </c>
      <c r="B55" s="82" t="s">
        <v>367</v>
      </c>
      <c r="C55" s="76"/>
    </row>
    <row r="56" spans="1:3" x14ac:dyDescent="0.25">
      <c r="A56" s="82" t="s">
        <v>220</v>
      </c>
      <c r="B56" s="82"/>
      <c r="C56" s="75"/>
    </row>
    <row r="57" spans="1:3" x14ac:dyDescent="0.25">
      <c r="A57" s="82" t="s">
        <v>221</v>
      </c>
      <c r="B57" s="82" t="s">
        <v>667</v>
      </c>
      <c r="C57" s="76"/>
    </row>
    <row r="58" spans="1:3" ht="24" x14ac:dyDescent="0.25">
      <c r="A58" s="82" t="s">
        <v>222</v>
      </c>
      <c r="B58" s="82"/>
      <c r="C58" s="75"/>
    </row>
    <row r="59" spans="1:3" x14ac:dyDescent="0.25">
      <c r="A59" s="82" t="s">
        <v>223</v>
      </c>
      <c r="B59" s="82"/>
      <c r="C59" s="75"/>
    </row>
    <row r="60" spans="1:3" ht="24" x14ac:dyDescent="0.25">
      <c r="A60" s="82" t="s">
        <v>224</v>
      </c>
      <c r="B60" s="82"/>
      <c r="C60" s="75"/>
    </row>
    <row r="61" spans="1:3" ht="24" x14ac:dyDescent="0.25">
      <c r="A61" s="82" t="s">
        <v>225</v>
      </c>
      <c r="B61" s="82"/>
      <c r="C61" s="75"/>
    </row>
    <row r="62" spans="1:3" ht="24" x14ac:dyDescent="0.25">
      <c r="A62" s="82" t="s">
        <v>226</v>
      </c>
      <c r="B62" s="82"/>
      <c r="C62" s="75"/>
    </row>
    <row r="63" spans="1:3" ht="24" x14ac:dyDescent="0.25">
      <c r="A63" s="82" t="s">
        <v>666</v>
      </c>
      <c r="B63" s="82" t="s">
        <v>665</v>
      </c>
      <c r="C63" s="77"/>
    </row>
    <row r="64" spans="1:3" ht="24" x14ac:dyDescent="0.25">
      <c r="A64" s="82" t="s">
        <v>664</v>
      </c>
      <c r="B64" s="82"/>
      <c r="C64" s="78"/>
    </row>
    <row r="65" spans="1:3" x14ac:dyDescent="0.25">
      <c r="A65" s="82" t="s">
        <v>228</v>
      </c>
      <c r="B65" s="82"/>
      <c r="C65" s="78"/>
    </row>
    <row r="66" spans="1:3" ht="24" x14ac:dyDescent="0.25">
      <c r="A66" s="82" t="s">
        <v>229</v>
      </c>
      <c r="B66" s="82" t="s">
        <v>702</v>
      </c>
      <c r="C66" s="77"/>
    </row>
    <row r="67" spans="1:3" ht="36.75" x14ac:dyDescent="0.25">
      <c r="A67" s="96" t="s">
        <v>705</v>
      </c>
      <c r="B67" s="96" t="s">
        <v>655</v>
      </c>
      <c r="C67" s="97" t="s">
        <v>704</v>
      </c>
    </row>
    <row r="68" spans="1:3" x14ac:dyDescent="0.25">
      <c r="A68" s="93" t="s">
        <v>371</v>
      </c>
      <c r="B68" s="93" t="s">
        <v>371</v>
      </c>
      <c r="C68" s="76"/>
    </row>
    <row r="69" spans="1:3" x14ac:dyDescent="0.25">
      <c r="A69" s="93" t="s">
        <v>647</v>
      </c>
      <c r="B69" s="93" t="s">
        <v>647</v>
      </c>
      <c r="C69" s="76"/>
    </row>
    <row r="70" spans="1:3" x14ac:dyDescent="0.25">
      <c r="A70" s="93" t="s">
        <v>521</v>
      </c>
      <c r="B70" s="93" t="s">
        <v>521</v>
      </c>
      <c r="C70" s="76"/>
    </row>
    <row r="71" spans="1:3" x14ac:dyDescent="0.25">
      <c r="A71" s="93" t="s">
        <v>522</v>
      </c>
      <c r="B71" s="93" t="s">
        <v>522</v>
      </c>
      <c r="C71" s="76"/>
    </row>
    <row r="72" spans="1:3" x14ac:dyDescent="0.25">
      <c r="A72" s="93" t="s">
        <v>648</v>
      </c>
      <c r="B72" s="93" t="s">
        <v>648</v>
      </c>
      <c r="C72" s="76"/>
    </row>
  </sheetData>
  <mergeCells count="1">
    <mergeCell ref="A9:A1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C00000"/>
  </sheetPr>
  <dimension ref="A1:Y157"/>
  <sheetViews>
    <sheetView workbookViewId="0">
      <selection activeCell="A152" sqref="A152:Y157"/>
    </sheetView>
  </sheetViews>
  <sheetFormatPr defaultColWidth="8.85546875" defaultRowHeight="15" x14ac:dyDescent="0.25"/>
  <cols>
    <col min="1" max="1" width="16.42578125" customWidth="1"/>
  </cols>
  <sheetData>
    <row r="1" spans="1:9" x14ac:dyDescent="0.25">
      <c r="A1" s="8" t="s">
        <v>390</v>
      </c>
      <c r="I1" s="103"/>
    </row>
    <row r="2" spans="1:9" x14ac:dyDescent="0.25">
      <c r="A2" s="1" t="s">
        <v>415</v>
      </c>
    </row>
    <row r="3" spans="1:9" ht="18.75" x14ac:dyDescent="0.3">
      <c r="A3" s="2" t="s">
        <v>391</v>
      </c>
    </row>
    <row r="5" spans="1:9" x14ac:dyDescent="0.25">
      <c r="A5" t="s">
        <v>559</v>
      </c>
    </row>
    <row r="6" spans="1:9" x14ac:dyDescent="0.25">
      <c r="A6" s="13" t="s">
        <v>392</v>
      </c>
      <c r="B6" s="13">
        <v>2008</v>
      </c>
      <c r="C6" s="13">
        <v>2009</v>
      </c>
      <c r="D6" s="13">
        <v>2010</v>
      </c>
      <c r="E6" s="13">
        <v>2011</v>
      </c>
      <c r="F6" s="13">
        <v>2012</v>
      </c>
      <c r="G6" s="13">
        <v>2013</v>
      </c>
    </row>
    <row r="7" spans="1:9" hidden="1" x14ac:dyDescent="0.25">
      <c r="A7" s="116" t="s">
        <v>37</v>
      </c>
      <c r="B7">
        <v>0.53</v>
      </c>
      <c r="C7">
        <v>0.5</v>
      </c>
      <c r="D7">
        <v>0.47</v>
      </c>
      <c r="E7">
        <v>0.44</v>
      </c>
      <c r="F7">
        <v>0.42</v>
      </c>
      <c r="G7">
        <v>0.4</v>
      </c>
    </row>
    <row r="8" spans="1:9" x14ac:dyDescent="0.25">
      <c r="A8" s="5" t="s">
        <v>3</v>
      </c>
      <c r="B8" s="5">
        <v>52</v>
      </c>
      <c r="C8" s="5">
        <v>49</v>
      </c>
      <c r="D8" s="5">
        <v>46</v>
      </c>
      <c r="E8" s="5">
        <v>43</v>
      </c>
      <c r="F8" s="5">
        <v>41</v>
      </c>
      <c r="G8" s="5">
        <v>39</v>
      </c>
    </row>
    <row r="9" spans="1:9" x14ac:dyDescent="0.25">
      <c r="A9" s="5" t="s">
        <v>5</v>
      </c>
      <c r="B9" s="5">
        <v>64</v>
      </c>
      <c r="C9" s="5">
        <v>61</v>
      </c>
      <c r="D9" s="5">
        <v>57.999999999999993</v>
      </c>
      <c r="E9" s="5">
        <v>55.000000000000007</v>
      </c>
      <c r="F9" s="5">
        <v>55.000000000000007</v>
      </c>
      <c r="G9" s="5">
        <v>54</v>
      </c>
    </row>
    <row r="10" spans="1:9" x14ac:dyDescent="0.25">
      <c r="A10" s="5" t="s">
        <v>6</v>
      </c>
      <c r="B10" s="5">
        <v>56.000000000000007</v>
      </c>
      <c r="C10" s="5">
        <v>52</v>
      </c>
      <c r="D10" s="5">
        <v>48</v>
      </c>
      <c r="E10" s="5">
        <v>44</v>
      </c>
      <c r="F10" s="5">
        <v>43</v>
      </c>
      <c r="G10" s="5">
        <v>42</v>
      </c>
    </row>
    <row r="11" spans="1:9" hidden="1" x14ac:dyDescent="0.25">
      <c r="A11" s="107" t="s">
        <v>126</v>
      </c>
      <c r="B11">
        <v>56.999999999999993</v>
      </c>
      <c r="C11">
        <v>54</v>
      </c>
      <c r="D11">
        <v>51</v>
      </c>
      <c r="E11">
        <v>48</v>
      </c>
      <c r="F11">
        <v>47</v>
      </c>
      <c r="G11">
        <v>46</v>
      </c>
    </row>
    <row r="12" spans="1:9" hidden="1" x14ac:dyDescent="0.25">
      <c r="A12" s="5" t="s">
        <v>11</v>
      </c>
      <c r="B12">
        <v>35</v>
      </c>
      <c r="C12">
        <v>33</v>
      </c>
      <c r="D12">
        <v>30</v>
      </c>
      <c r="E12">
        <v>28.000000000000004</v>
      </c>
      <c r="F12">
        <v>25</v>
      </c>
      <c r="G12">
        <v>24</v>
      </c>
    </row>
    <row r="13" spans="1:9" hidden="1" x14ac:dyDescent="0.25">
      <c r="A13" s="5" t="s">
        <v>13</v>
      </c>
      <c r="B13">
        <v>50</v>
      </c>
      <c r="C13">
        <v>48</v>
      </c>
      <c r="D13">
        <v>44</v>
      </c>
      <c r="E13">
        <v>41</v>
      </c>
      <c r="F13">
        <v>38</v>
      </c>
      <c r="G13">
        <v>36</v>
      </c>
    </row>
    <row r="14" spans="1:9" hidden="1" x14ac:dyDescent="0.25">
      <c r="A14" s="5" t="s">
        <v>14</v>
      </c>
      <c r="B14">
        <v>54</v>
      </c>
      <c r="C14">
        <v>51</v>
      </c>
      <c r="D14">
        <v>48</v>
      </c>
      <c r="E14">
        <v>44</v>
      </c>
      <c r="F14">
        <v>42</v>
      </c>
      <c r="G14">
        <v>41</v>
      </c>
    </row>
    <row r="15" spans="1:9" hidden="1" x14ac:dyDescent="0.25">
      <c r="A15" s="5" t="s">
        <v>15</v>
      </c>
      <c r="B15">
        <v>44</v>
      </c>
      <c r="C15">
        <v>45</v>
      </c>
      <c r="D15">
        <v>40</v>
      </c>
      <c r="E15">
        <v>38</v>
      </c>
      <c r="F15">
        <v>36</v>
      </c>
      <c r="G15">
        <v>35</v>
      </c>
    </row>
    <row r="16" spans="1:9" hidden="1" x14ac:dyDescent="0.25">
      <c r="A16" s="5" t="s">
        <v>44</v>
      </c>
      <c r="B16">
        <v>49</v>
      </c>
      <c r="C16">
        <v>45</v>
      </c>
      <c r="D16">
        <v>43</v>
      </c>
      <c r="E16">
        <v>41</v>
      </c>
      <c r="F16">
        <v>39</v>
      </c>
      <c r="G16">
        <v>37</v>
      </c>
    </row>
    <row r="17" spans="1:7" hidden="1" x14ac:dyDescent="0.25">
      <c r="A17" s="5" t="s">
        <v>17</v>
      </c>
      <c r="B17">
        <v>46</v>
      </c>
      <c r="C17">
        <v>44</v>
      </c>
      <c r="D17">
        <v>42</v>
      </c>
      <c r="E17">
        <v>39</v>
      </c>
      <c r="F17">
        <v>38</v>
      </c>
      <c r="G17">
        <v>37</v>
      </c>
    </row>
    <row r="18" spans="1:7" hidden="1" x14ac:dyDescent="0.25">
      <c r="A18" s="115" t="s">
        <v>18</v>
      </c>
      <c r="B18">
        <v>45</v>
      </c>
      <c r="C18">
        <v>41</v>
      </c>
      <c r="D18">
        <v>38</v>
      </c>
      <c r="E18">
        <v>35</v>
      </c>
      <c r="F18">
        <v>32</v>
      </c>
      <c r="G18">
        <v>31</v>
      </c>
    </row>
    <row r="19" spans="1:7" x14ac:dyDescent="0.25">
      <c r="A19" s="5" t="s">
        <v>19</v>
      </c>
      <c r="B19" s="5">
        <v>12</v>
      </c>
      <c r="C19" s="5">
        <v>12</v>
      </c>
      <c r="D19" s="5">
        <v>13</v>
      </c>
      <c r="E19" s="5">
        <v>12</v>
      </c>
      <c r="F19" s="5">
        <v>12</v>
      </c>
      <c r="G19" s="5">
        <v>12</v>
      </c>
    </row>
    <row r="20" spans="1:7" hidden="1" x14ac:dyDescent="0.25">
      <c r="A20" s="107" t="s">
        <v>21</v>
      </c>
      <c r="B20">
        <v>70</v>
      </c>
      <c r="C20">
        <v>67</v>
      </c>
      <c r="D20">
        <v>62</v>
      </c>
      <c r="E20">
        <v>59</v>
      </c>
      <c r="F20">
        <v>56.000000000000007</v>
      </c>
      <c r="G20">
        <v>54</v>
      </c>
    </row>
    <row r="21" spans="1:7" hidden="1" x14ac:dyDescent="0.25">
      <c r="A21" s="5" t="s">
        <v>22</v>
      </c>
      <c r="B21">
        <v>33</v>
      </c>
      <c r="C21">
        <v>31</v>
      </c>
      <c r="D21">
        <v>28.000000000000004</v>
      </c>
      <c r="E21">
        <v>25</v>
      </c>
      <c r="F21">
        <v>25</v>
      </c>
      <c r="G21">
        <v>24</v>
      </c>
    </row>
    <row r="22" spans="1:7" hidden="1" x14ac:dyDescent="0.25">
      <c r="A22" s="5" t="s">
        <v>27</v>
      </c>
      <c r="B22">
        <v>69</v>
      </c>
      <c r="C22">
        <v>65</v>
      </c>
      <c r="D22">
        <v>61</v>
      </c>
      <c r="E22">
        <v>56.999999999999993</v>
      </c>
      <c r="F22">
        <v>53</v>
      </c>
      <c r="G22">
        <v>51</v>
      </c>
    </row>
    <row r="23" spans="1:7" hidden="1" x14ac:dyDescent="0.25">
      <c r="A23" s="115" t="s">
        <v>29</v>
      </c>
      <c r="B23">
        <v>41</v>
      </c>
      <c r="C23">
        <v>38</v>
      </c>
      <c r="D23">
        <v>34</v>
      </c>
      <c r="E23">
        <v>30</v>
      </c>
      <c r="F23">
        <v>28.000000000000004</v>
      </c>
      <c r="G23">
        <v>26</v>
      </c>
    </row>
    <row r="24" spans="1:7" x14ac:dyDescent="0.25">
      <c r="A24" s="5" t="s">
        <v>30</v>
      </c>
      <c r="B24" s="5">
        <v>63</v>
      </c>
      <c r="C24" s="5">
        <v>59</v>
      </c>
      <c r="D24" s="5">
        <v>55.000000000000007</v>
      </c>
      <c r="E24" s="5">
        <v>52</v>
      </c>
      <c r="F24" s="5">
        <v>49</v>
      </c>
      <c r="G24" s="5">
        <v>47</v>
      </c>
    </row>
    <row r="25" spans="1:7" hidden="1" x14ac:dyDescent="0.25">
      <c r="A25" s="107" t="s">
        <v>32</v>
      </c>
      <c r="B25">
        <v>0.31</v>
      </c>
      <c r="C25">
        <v>0.28000000000000003</v>
      </c>
      <c r="D25">
        <v>0.24</v>
      </c>
      <c r="E25">
        <v>0.22</v>
      </c>
      <c r="F25">
        <v>0.21</v>
      </c>
      <c r="G25">
        <v>0.21</v>
      </c>
    </row>
    <row r="26" spans="1:7" hidden="1" x14ac:dyDescent="0.25">
      <c r="A26" s="5" t="s">
        <v>34</v>
      </c>
      <c r="B26">
        <v>0.67</v>
      </c>
      <c r="C26">
        <v>0.63</v>
      </c>
      <c r="D26">
        <v>0.61</v>
      </c>
      <c r="E26">
        <v>0.56999999999999995</v>
      </c>
      <c r="F26">
        <v>0.53</v>
      </c>
      <c r="G26">
        <v>0.5</v>
      </c>
    </row>
    <row r="27" spans="1:7" hidden="1" x14ac:dyDescent="0.25">
      <c r="A27" s="5" t="s">
        <v>36</v>
      </c>
      <c r="B27">
        <v>0.35</v>
      </c>
      <c r="C27">
        <v>0.33</v>
      </c>
      <c r="D27">
        <v>0.31</v>
      </c>
      <c r="E27">
        <v>0.32</v>
      </c>
      <c r="F27">
        <v>0.32</v>
      </c>
      <c r="G27">
        <v>0.31</v>
      </c>
    </row>
    <row r="29" spans="1:7" x14ac:dyDescent="0.25">
      <c r="A29" t="s">
        <v>559</v>
      </c>
    </row>
    <row r="30" spans="1:7" x14ac:dyDescent="0.25">
      <c r="A30" t="s">
        <v>416</v>
      </c>
    </row>
    <row r="31" spans="1:7" x14ac:dyDescent="0.25">
      <c r="A31" s="13" t="s">
        <v>392</v>
      </c>
      <c r="B31" s="13">
        <v>2008</v>
      </c>
      <c r="C31" s="13">
        <v>2009</v>
      </c>
      <c r="D31" s="13">
        <v>2010</v>
      </c>
      <c r="E31" s="13">
        <v>2011</v>
      </c>
      <c r="F31" s="13">
        <v>2012</v>
      </c>
      <c r="G31" s="13">
        <v>2013</v>
      </c>
    </row>
    <row r="32" spans="1:7" x14ac:dyDescent="0.25">
      <c r="A32" s="5" t="s">
        <v>37</v>
      </c>
      <c r="B32" s="5">
        <v>52</v>
      </c>
      <c r="C32" s="5">
        <v>49</v>
      </c>
      <c r="D32" s="5">
        <v>46</v>
      </c>
      <c r="E32" s="5">
        <v>43</v>
      </c>
      <c r="F32" s="5">
        <v>41</v>
      </c>
      <c r="G32" s="5">
        <v>39</v>
      </c>
    </row>
    <row r="33" spans="1:7" x14ac:dyDescent="0.25">
      <c r="A33" s="5" t="s">
        <v>3</v>
      </c>
      <c r="B33" s="5">
        <v>51</v>
      </c>
      <c r="C33" s="5">
        <v>48</v>
      </c>
      <c r="D33" s="5">
        <v>44</v>
      </c>
      <c r="E33" s="5">
        <v>40</v>
      </c>
      <c r="F33" s="5">
        <v>40</v>
      </c>
      <c r="G33" s="5">
        <v>39</v>
      </c>
    </row>
    <row r="34" spans="1:7" x14ac:dyDescent="0.25">
      <c r="A34" s="5" t="s">
        <v>5</v>
      </c>
      <c r="B34" s="5">
        <v>62</v>
      </c>
      <c r="C34" s="5">
        <v>57.999999999999993</v>
      </c>
      <c r="D34" s="5">
        <v>56.000000000000007</v>
      </c>
      <c r="E34" s="5">
        <v>55.000000000000007</v>
      </c>
      <c r="F34" s="5">
        <v>54</v>
      </c>
      <c r="G34" s="5">
        <v>53</v>
      </c>
    </row>
    <row r="35" spans="1:7" x14ac:dyDescent="0.25">
      <c r="A35" s="5" t="s">
        <v>6</v>
      </c>
      <c r="B35" s="5">
        <v>53</v>
      </c>
      <c r="C35" s="5">
        <v>52</v>
      </c>
      <c r="D35" s="5">
        <v>46</v>
      </c>
      <c r="E35" s="5">
        <v>44</v>
      </c>
      <c r="F35" s="5">
        <v>42</v>
      </c>
      <c r="G35" s="5">
        <v>40</v>
      </c>
    </row>
    <row r="36" spans="1:7" x14ac:dyDescent="0.25">
      <c r="A36" s="5" t="s">
        <v>126</v>
      </c>
      <c r="B36" s="5">
        <v>56.999999999999993</v>
      </c>
      <c r="C36" s="5">
        <v>50</v>
      </c>
      <c r="D36" s="5">
        <v>48</v>
      </c>
      <c r="E36" s="5">
        <v>47</v>
      </c>
      <c r="F36" s="5">
        <v>46</v>
      </c>
      <c r="G36" s="5">
        <v>45</v>
      </c>
    </row>
    <row r="37" spans="1:7" x14ac:dyDescent="0.25">
      <c r="A37" s="5" t="s">
        <v>11</v>
      </c>
      <c r="B37" s="5">
        <v>34</v>
      </c>
      <c r="C37" s="5">
        <v>31</v>
      </c>
      <c r="D37" s="5">
        <v>28.999999999999996</v>
      </c>
      <c r="E37" s="5">
        <v>25</v>
      </c>
      <c r="F37" s="5">
        <v>24</v>
      </c>
      <c r="G37" s="5">
        <v>23</v>
      </c>
    </row>
    <row r="38" spans="1:7" x14ac:dyDescent="0.25">
      <c r="A38" s="5" t="s">
        <v>13</v>
      </c>
      <c r="B38" s="5">
        <v>49</v>
      </c>
      <c r="C38" s="5">
        <v>47</v>
      </c>
      <c r="D38" s="5">
        <v>41</v>
      </c>
      <c r="E38" s="5">
        <v>39</v>
      </c>
      <c r="F38" s="5">
        <v>36</v>
      </c>
      <c r="G38" s="5">
        <v>35</v>
      </c>
    </row>
    <row r="39" spans="1:7" x14ac:dyDescent="0.25">
      <c r="A39" s="5" t="s">
        <v>14</v>
      </c>
      <c r="B39" s="5">
        <v>51</v>
      </c>
      <c r="C39" s="5">
        <v>48</v>
      </c>
      <c r="D39" s="5">
        <v>46</v>
      </c>
      <c r="E39" s="5">
        <v>41</v>
      </c>
      <c r="F39" s="5">
        <v>41</v>
      </c>
      <c r="G39" s="5">
        <v>40</v>
      </c>
    </row>
    <row r="40" spans="1:7" x14ac:dyDescent="0.25">
      <c r="A40" s="5" t="s">
        <v>15</v>
      </c>
      <c r="B40" s="5">
        <v>43</v>
      </c>
      <c r="C40" s="5">
        <v>44</v>
      </c>
      <c r="D40" s="5">
        <v>35</v>
      </c>
      <c r="E40" s="5">
        <v>36</v>
      </c>
      <c r="F40" s="5">
        <v>35</v>
      </c>
      <c r="G40" s="5">
        <v>33</v>
      </c>
    </row>
    <row r="41" spans="1:7" x14ac:dyDescent="0.25">
      <c r="A41" s="5" t="s">
        <v>44</v>
      </c>
      <c r="B41" s="5">
        <v>48</v>
      </c>
      <c r="C41" s="5">
        <v>41</v>
      </c>
      <c r="D41" s="5">
        <v>41</v>
      </c>
      <c r="E41" s="5">
        <v>40</v>
      </c>
      <c r="F41" s="5">
        <v>38</v>
      </c>
      <c r="G41" s="5">
        <v>36</v>
      </c>
    </row>
    <row r="42" spans="1:7" x14ac:dyDescent="0.25">
      <c r="A42" s="5" t="s">
        <v>17</v>
      </c>
      <c r="B42" s="5">
        <v>45</v>
      </c>
      <c r="C42" s="5">
        <v>42</v>
      </c>
      <c r="D42" s="5">
        <v>41</v>
      </c>
      <c r="E42" s="5">
        <v>36</v>
      </c>
      <c r="F42" s="5">
        <v>36</v>
      </c>
      <c r="G42" s="5">
        <v>35</v>
      </c>
    </row>
    <row r="43" spans="1:7" x14ac:dyDescent="0.25">
      <c r="A43" s="5" t="s">
        <v>18</v>
      </c>
      <c r="B43" s="5">
        <v>44</v>
      </c>
      <c r="C43" s="5">
        <v>41</v>
      </c>
      <c r="D43" s="5">
        <v>37</v>
      </c>
      <c r="E43" s="5">
        <v>34</v>
      </c>
      <c r="F43" s="5">
        <v>30</v>
      </c>
      <c r="G43" s="5">
        <v>30</v>
      </c>
    </row>
    <row r="44" spans="1:7" x14ac:dyDescent="0.25">
      <c r="A44" s="5" t="s">
        <v>19</v>
      </c>
      <c r="B44" s="5">
        <v>10</v>
      </c>
      <c r="C44" s="5">
        <v>10</v>
      </c>
      <c r="D44" s="5">
        <v>13</v>
      </c>
      <c r="E44" s="5">
        <v>11</v>
      </c>
      <c r="F44" s="5">
        <v>10</v>
      </c>
      <c r="G44" s="5">
        <v>10</v>
      </c>
    </row>
    <row r="45" spans="1:7" x14ac:dyDescent="0.25">
      <c r="A45" s="5" t="s">
        <v>21</v>
      </c>
      <c r="B45" s="5">
        <v>68</v>
      </c>
      <c r="C45" s="5">
        <v>66</v>
      </c>
      <c r="D45" s="5">
        <v>62</v>
      </c>
      <c r="E45" s="5">
        <v>56.999999999999993</v>
      </c>
      <c r="F45" s="5">
        <v>54</v>
      </c>
      <c r="G45" s="5">
        <v>52</v>
      </c>
    </row>
    <row r="46" spans="1:7" x14ac:dyDescent="0.25">
      <c r="A46" s="5" t="s">
        <v>22</v>
      </c>
      <c r="B46" s="5">
        <v>33</v>
      </c>
      <c r="C46" s="5">
        <v>28.000000000000004</v>
      </c>
      <c r="D46" s="5">
        <v>27</v>
      </c>
      <c r="E46" s="5">
        <v>24</v>
      </c>
      <c r="F46" s="5">
        <v>24</v>
      </c>
      <c r="G46" s="5">
        <v>23</v>
      </c>
    </row>
    <row r="47" spans="1:7" x14ac:dyDescent="0.25">
      <c r="A47" s="5" t="s">
        <v>27</v>
      </c>
      <c r="B47" s="5">
        <v>68</v>
      </c>
      <c r="C47" s="5">
        <v>65</v>
      </c>
      <c r="D47" s="5">
        <v>60</v>
      </c>
      <c r="E47" s="5">
        <v>55.000000000000007</v>
      </c>
      <c r="F47" s="5">
        <v>52</v>
      </c>
      <c r="G47" s="5">
        <v>50</v>
      </c>
    </row>
    <row r="48" spans="1:7" x14ac:dyDescent="0.25">
      <c r="A48" s="5" t="s">
        <v>29</v>
      </c>
      <c r="B48" s="5">
        <v>39</v>
      </c>
      <c r="C48" s="5">
        <v>37</v>
      </c>
      <c r="D48" s="5">
        <v>33</v>
      </c>
      <c r="E48" s="5">
        <v>28.000000000000004</v>
      </c>
      <c r="F48" s="5">
        <v>27</v>
      </c>
      <c r="G48" s="5">
        <v>25</v>
      </c>
    </row>
    <row r="49" spans="1:7" x14ac:dyDescent="0.25">
      <c r="A49" s="5" t="s">
        <v>30</v>
      </c>
      <c r="B49" s="5">
        <v>60</v>
      </c>
      <c r="C49" s="5">
        <v>57.999999999999993</v>
      </c>
      <c r="D49" s="5">
        <v>52</v>
      </c>
      <c r="E49" s="5">
        <v>50</v>
      </c>
      <c r="F49" s="5">
        <v>47</v>
      </c>
      <c r="G49" s="5">
        <v>45</v>
      </c>
    </row>
    <row r="50" spans="1:7" x14ac:dyDescent="0.25">
      <c r="A50" s="5" t="s">
        <v>32</v>
      </c>
      <c r="B50" s="5">
        <v>30</v>
      </c>
      <c r="C50" s="5">
        <v>27</v>
      </c>
      <c r="D50" s="5">
        <v>23</v>
      </c>
      <c r="E50" s="5">
        <v>21</v>
      </c>
      <c r="F50" s="5">
        <v>21</v>
      </c>
      <c r="G50" s="5">
        <v>20</v>
      </c>
    </row>
    <row r="51" spans="1:7" x14ac:dyDescent="0.25">
      <c r="A51" s="5" t="s">
        <v>34</v>
      </c>
      <c r="B51" s="5">
        <v>64</v>
      </c>
      <c r="C51" s="5">
        <v>62</v>
      </c>
      <c r="D51" s="5">
        <v>57.999999999999993</v>
      </c>
      <c r="E51" s="5">
        <v>55.000000000000007</v>
      </c>
      <c r="F51" s="5">
        <v>52</v>
      </c>
      <c r="G51" s="5">
        <v>49</v>
      </c>
    </row>
    <row r="52" spans="1:7" x14ac:dyDescent="0.25">
      <c r="A52" s="5" t="s">
        <v>36</v>
      </c>
      <c r="B52" s="5">
        <v>34</v>
      </c>
      <c r="C52" s="5">
        <v>33</v>
      </c>
      <c r="D52" s="5">
        <v>28.999999999999996</v>
      </c>
      <c r="E52" s="5">
        <v>30</v>
      </c>
      <c r="F52" s="5">
        <v>31</v>
      </c>
      <c r="G52" s="5">
        <v>30</v>
      </c>
    </row>
    <row r="53" spans="1:7" x14ac:dyDescent="0.25">
      <c r="A53" s="21"/>
    </row>
    <row r="54" spans="1:7" x14ac:dyDescent="0.25">
      <c r="A54" t="s">
        <v>417</v>
      </c>
    </row>
    <row r="55" spans="1:7" x14ac:dyDescent="0.25">
      <c r="A55" s="13" t="s">
        <v>392</v>
      </c>
      <c r="B55" s="13">
        <v>2008</v>
      </c>
      <c r="C55" s="13">
        <v>2009</v>
      </c>
      <c r="D55" s="13">
        <v>2010</v>
      </c>
      <c r="E55" s="13">
        <v>2011</v>
      </c>
      <c r="F55" s="13">
        <v>2012</v>
      </c>
      <c r="G55" s="13">
        <v>2013</v>
      </c>
    </row>
    <row r="56" spans="1:7" x14ac:dyDescent="0.25">
      <c r="A56" s="5" t="s">
        <v>37</v>
      </c>
      <c r="B56" s="5">
        <v>55</v>
      </c>
      <c r="C56" s="5">
        <v>52</v>
      </c>
      <c r="D56" s="5">
        <v>49</v>
      </c>
      <c r="E56" s="5">
        <v>46</v>
      </c>
      <c r="F56" s="5">
        <v>44</v>
      </c>
      <c r="G56" s="5">
        <v>42</v>
      </c>
    </row>
    <row r="57" spans="1:7" x14ac:dyDescent="0.25">
      <c r="A57" s="5" t="s">
        <v>3</v>
      </c>
      <c r="B57" s="5">
        <v>54</v>
      </c>
      <c r="C57" s="5">
        <v>50</v>
      </c>
      <c r="D57" s="5">
        <v>47</v>
      </c>
      <c r="E57" s="5">
        <v>46</v>
      </c>
      <c r="F57" s="5">
        <v>43</v>
      </c>
      <c r="G57" s="5">
        <v>40</v>
      </c>
    </row>
    <row r="58" spans="1:7" x14ac:dyDescent="0.25">
      <c r="A58" s="5" t="s">
        <v>5</v>
      </c>
      <c r="B58" s="5">
        <v>65</v>
      </c>
      <c r="C58" s="5">
        <v>64</v>
      </c>
      <c r="D58" s="5">
        <v>60</v>
      </c>
      <c r="E58" s="5">
        <v>56.000000000000007</v>
      </c>
      <c r="F58" s="5">
        <v>56.999999999999993</v>
      </c>
      <c r="G58" s="5">
        <v>55.000000000000007</v>
      </c>
    </row>
    <row r="59" spans="1:7" x14ac:dyDescent="0.25">
      <c r="A59" s="5" t="s">
        <v>6</v>
      </c>
      <c r="B59" s="5">
        <v>57.999999999999993</v>
      </c>
      <c r="C59" s="5">
        <v>52</v>
      </c>
      <c r="D59" s="5">
        <v>50</v>
      </c>
      <c r="E59" s="5">
        <v>45</v>
      </c>
      <c r="F59" s="5">
        <v>45</v>
      </c>
      <c r="G59" s="5">
        <v>43</v>
      </c>
    </row>
    <row r="60" spans="1:7" x14ac:dyDescent="0.25">
      <c r="A60" s="5" t="s">
        <v>126</v>
      </c>
      <c r="B60" s="5">
        <v>57.999999999999993</v>
      </c>
      <c r="C60" s="5">
        <v>56.999999999999993</v>
      </c>
      <c r="D60" s="5">
        <v>54</v>
      </c>
      <c r="E60" s="5">
        <v>50</v>
      </c>
      <c r="F60" s="5">
        <v>47</v>
      </c>
      <c r="G60" s="5">
        <v>47</v>
      </c>
    </row>
    <row r="61" spans="1:7" x14ac:dyDescent="0.25">
      <c r="A61" s="5" t="s">
        <v>11</v>
      </c>
      <c r="B61" s="5">
        <v>37</v>
      </c>
      <c r="C61" s="5">
        <v>34</v>
      </c>
      <c r="D61" s="5">
        <v>31</v>
      </c>
      <c r="E61" s="5">
        <v>31</v>
      </c>
      <c r="F61" s="5">
        <v>26</v>
      </c>
      <c r="G61" s="5">
        <v>25</v>
      </c>
    </row>
    <row r="62" spans="1:7" x14ac:dyDescent="0.25">
      <c r="A62" s="5" t="s">
        <v>13</v>
      </c>
      <c r="B62" s="5">
        <v>51</v>
      </c>
      <c r="C62" s="5">
        <v>48</v>
      </c>
      <c r="D62" s="5">
        <v>47</v>
      </c>
      <c r="E62" s="5">
        <v>42</v>
      </c>
      <c r="F62" s="5">
        <v>39</v>
      </c>
      <c r="G62" s="5">
        <v>37</v>
      </c>
    </row>
    <row r="63" spans="1:7" x14ac:dyDescent="0.25">
      <c r="A63" s="5" t="s">
        <v>14</v>
      </c>
      <c r="B63" s="5">
        <v>56.999999999999993</v>
      </c>
      <c r="C63" s="5">
        <v>53</v>
      </c>
      <c r="D63" s="5">
        <v>49</v>
      </c>
      <c r="E63" s="5">
        <v>48</v>
      </c>
      <c r="F63" s="5">
        <v>44</v>
      </c>
      <c r="G63" s="5">
        <v>42</v>
      </c>
    </row>
    <row r="64" spans="1:7" x14ac:dyDescent="0.25">
      <c r="A64" s="5" t="s">
        <v>15</v>
      </c>
      <c r="B64" s="5">
        <v>45</v>
      </c>
      <c r="C64" s="5">
        <v>45</v>
      </c>
      <c r="D64" s="5">
        <v>47</v>
      </c>
      <c r="E64" s="5">
        <v>39</v>
      </c>
      <c r="F64" s="5">
        <v>38</v>
      </c>
      <c r="G64" s="5">
        <v>36</v>
      </c>
    </row>
    <row r="65" spans="1:7" x14ac:dyDescent="0.25">
      <c r="A65" s="5" t="s">
        <v>44</v>
      </c>
      <c r="B65" s="5">
        <v>51</v>
      </c>
      <c r="C65" s="5">
        <v>51</v>
      </c>
      <c r="D65" s="5">
        <v>45</v>
      </c>
      <c r="E65" s="5">
        <v>41</v>
      </c>
      <c r="F65" s="5">
        <v>40</v>
      </c>
      <c r="G65" s="5">
        <v>38</v>
      </c>
    </row>
    <row r="66" spans="1:7" x14ac:dyDescent="0.25">
      <c r="A66" s="5" t="s">
        <v>17</v>
      </c>
      <c r="B66" s="5">
        <v>48</v>
      </c>
      <c r="C66" s="5">
        <v>46</v>
      </c>
      <c r="D66" s="5">
        <v>44</v>
      </c>
      <c r="E66" s="5">
        <v>43</v>
      </c>
      <c r="F66" s="5">
        <v>39</v>
      </c>
      <c r="G66" s="5">
        <v>38</v>
      </c>
    </row>
    <row r="67" spans="1:7" x14ac:dyDescent="0.25">
      <c r="A67" s="5" t="s">
        <v>18</v>
      </c>
      <c r="B67" s="5">
        <v>46</v>
      </c>
      <c r="C67" s="5">
        <v>42</v>
      </c>
      <c r="D67" s="5">
        <v>39</v>
      </c>
      <c r="E67" s="5">
        <v>35</v>
      </c>
      <c r="F67" s="5">
        <v>34</v>
      </c>
      <c r="G67" s="5">
        <v>32</v>
      </c>
    </row>
    <row r="68" spans="1:7" x14ac:dyDescent="0.25">
      <c r="A68" s="5" t="s">
        <v>19</v>
      </c>
      <c r="B68" s="5">
        <v>13</v>
      </c>
      <c r="C68" s="5">
        <v>13</v>
      </c>
      <c r="D68" s="5">
        <v>14.000000000000002</v>
      </c>
      <c r="E68" s="5">
        <v>13</v>
      </c>
      <c r="F68" s="5">
        <v>13</v>
      </c>
      <c r="G68" s="5">
        <v>13</v>
      </c>
    </row>
    <row r="69" spans="1:7" x14ac:dyDescent="0.25">
      <c r="A69" s="5" t="s">
        <v>21</v>
      </c>
      <c r="B69" s="5">
        <v>72</v>
      </c>
      <c r="C69" s="5">
        <v>68</v>
      </c>
      <c r="D69" s="5">
        <v>63</v>
      </c>
      <c r="E69" s="5">
        <v>62</v>
      </c>
      <c r="F69" s="5">
        <v>59</v>
      </c>
      <c r="G69" s="5">
        <v>55.000000000000007</v>
      </c>
    </row>
    <row r="70" spans="1:7" x14ac:dyDescent="0.25">
      <c r="A70" s="5" t="s">
        <v>22</v>
      </c>
      <c r="B70" s="5">
        <v>33</v>
      </c>
      <c r="C70" s="5">
        <v>33</v>
      </c>
      <c r="D70" s="5">
        <v>28.999999999999996</v>
      </c>
      <c r="E70" s="5">
        <v>25</v>
      </c>
      <c r="F70" s="5">
        <v>26</v>
      </c>
      <c r="G70" s="5">
        <v>25</v>
      </c>
    </row>
    <row r="71" spans="1:7" x14ac:dyDescent="0.25">
      <c r="A71" s="5" t="s">
        <v>27</v>
      </c>
      <c r="B71" s="5">
        <v>70</v>
      </c>
      <c r="C71" s="5">
        <v>66</v>
      </c>
      <c r="D71" s="5">
        <v>61</v>
      </c>
      <c r="E71" s="5">
        <v>57.999999999999993</v>
      </c>
      <c r="F71" s="5">
        <v>54</v>
      </c>
      <c r="G71" s="5">
        <v>52</v>
      </c>
    </row>
    <row r="72" spans="1:7" x14ac:dyDescent="0.25">
      <c r="A72" s="5" t="s">
        <v>29</v>
      </c>
      <c r="B72" s="5">
        <v>43</v>
      </c>
      <c r="C72" s="5">
        <v>39</v>
      </c>
      <c r="D72" s="5">
        <v>35</v>
      </c>
      <c r="E72" s="5">
        <v>33</v>
      </c>
      <c r="F72" s="5">
        <v>28.999999999999996</v>
      </c>
      <c r="G72" s="5">
        <v>27</v>
      </c>
    </row>
    <row r="73" spans="1:7" x14ac:dyDescent="0.25">
      <c r="A73" s="5" t="s">
        <v>30</v>
      </c>
      <c r="B73" s="5">
        <v>65</v>
      </c>
      <c r="C73" s="5">
        <v>61</v>
      </c>
      <c r="D73" s="5">
        <v>56.999999999999993</v>
      </c>
      <c r="E73" s="5">
        <v>53</v>
      </c>
      <c r="F73" s="5">
        <v>51</v>
      </c>
      <c r="G73" s="5">
        <v>49</v>
      </c>
    </row>
    <row r="74" spans="1:7" x14ac:dyDescent="0.25">
      <c r="A74" s="5" t="s">
        <v>32</v>
      </c>
      <c r="B74" s="5">
        <v>33</v>
      </c>
      <c r="C74" s="5">
        <v>28.999999999999996</v>
      </c>
      <c r="D74" s="5">
        <v>24</v>
      </c>
      <c r="E74" s="5">
        <v>23</v>
      </c>
      <c r="F74" s="5">
        <v>22</v>
      </c>
      <c r="G74" s="5">
        <v>21</v>
      </c>
    </row>
    <row r="75" spans="1:7" x14ac:dyDescent="0.25">
      <c r="A75" s="5" t="s">
        <v>34</v>
      </c>
      <c r="B75" s="5">
        <v>70</v>
      </c>
      <c r="C75" s="5">
        <v>65</v>
      </c>
      <c r="D75" s="5">
        <v>63</v>
      </c>
      <c r="E75" s="5">
        <v>59</v>
      </c>
      <c r="F75" s="5">
        <v>55.000000000000007</v>
      </c>
      <c r="G75" s="5">
        <v>52</v>
      </c>
    </row>
    <row r="76" spans="1:7" x14ac:dyDescent="0.25">
      <c r="A76" s="5" t="s">
        <v>36</v>
      </c>
      <c r="B76" s="5">
        <v>37</v>
      </c>
      <c r="C76" s="5">
        <v>33</v>
      </c>
      <c r="D76" s="5">
        <v>32</v>
      </c>
      <c r="E76" s="5">
        <v>34</v>
      </c>
      <c r="F76" s="5">
        <v>33</v>
      </c>
      <c r="G76" s="5">
        <v>32</v>
      </c>
    </row>
    <row r="78" spans="1:7" x14ac:dyDescent="0.25">
      <c r="A78" t="s">
        <v>418</v>
      </c>
    </row>
    <row r="79" spans="1:7" x14ac:dyDescent="0.25">
      <c r="A79" s="13" t="s">
        <v>160</v>
      </c>
      <c r="B79" s="13">
        <v>2011</v>
      </c>
      <c r="C79" s="13">
        <v>2012</v>
      </c>
      <c r="D79" s="13">
        <v>2013</v>
      </c>
      <c r="E79" s="13">
        <v>2014</v>
      </c>
      <c r="F79" s="13">
        <v>2015</v>
      </c>
    </row>
    <row r="80" spans="1:7" x14ac:dyDescent="0.25">
      <c r="A80" s="5" t="s">
        <v>37</v>
      </c>
      <c r="B80" s="5">
        <v>55</v>
      </c>
      <c r="C80" s="5">
        <v>52</v>
      </c>
      <c r="D80" s="5">
        <v>49</v>
      </c>
      <c r="E80" s="5">
        <v>55</v>
      </c>
      <c r="F80" s="5">
        <v>29</v>
      </c>
    </row>
    <row r="81" spans="1:6" x14ac:dyDescent="0.25">
      <c r="A81" s="5" t="s">
        <v>3</v>
      </c>
      <c r="B81" s="5">
        <v>45</v>
      </c>
      <c r="C81" s="5">
        <v>43</v>
      </c>
      <c r="D81" s="5">
        <v>41</v>
      </c>
      <c r="E81" s="5">
        <v>46</v>
      </c>
      <c r="F81" s="5">
        <v>29</v>
      </c>
    </row>
    <row r="82" spans="1:6" x14ac:dyDescent="0.25">
      <c r="A82" s="5" t="s">
        <v>5</v>
      </c>
      <c r="B82" s="5">
        <v>78</v>
      </c>
      <c r="C82" s="5">
        <v>75</v>
      </c>
      <c r="D82" s="5">
        <v>73</v>
      </c>
      <c r="E82" s="5">
        <v>77</v>
      </c>
      <c r="F82" s="5">
        <v>34</v>
      </c>
    </row>
    <row r="83" spans="1:6" x14ac:dyDescent="0.25">
      <c r="A83" s="5" t="s">
        <v>6</v>
      </c>
      <c r="B83" s="5">
        <v>59</v>
      </c>
      <c r="C83" s="5">
        <v>57</v>
      </c>
      <c r="D83" s="5">
        <v>54</v>
      </c>
      <c r="E83" s="5">
        <v>56</v>
      </c>
      <c r="F83" s="5">
        <v>37</v>
      </c>
    </row>
    <row r="84" spans="1:6" x14ac:dyDescent="0.25">
      <c r="A84" s="5" t="s">
        <v>8</v>
      </c>
      <c r="B84" s="5">
        <v>57</v>
      </c>
      <c r="C84" s="5">
        <v>55</v>
      </c>
      <c r="D84" s="5">
        <v>53</v>
      </c>
      <c r="E84" s="5">
        <v>56</v>
      </c>
      <c r="F84" s="5">
        <v>38</v>
      </c>
    </row>
    <row r="85" spans="1:6" x14ac:dyDescent="0.25">
      <c r="A85" s="5" t="s">
        <v>11</v>
      </c>
      <c r="B85" s="5">
        <v>32</v>
      </c>
      <c r="C85" s="5">
        <v>28</v>
      </c>
      <c r="D85" s="5">
        <v>26</v>
      </c>
      <c r="E85" s="5">
        <v>40</v>
      </c>
      <c r="F85" s="5">
        <v>24</v>
      </c>
    </row>
    <row r="86" spans="1:6" x14ac:dyDescent="0.25">
      <c r="A86" s="5" t="s">
        <v>13</v>
      </c>
      <c r="B86" s="5">
        <v>52</v>
      </c>
      <c r="C86" s="5">
        <v>48</v>
      </c>
      <c r="D86" s="5">
        <v>45</v>
      </c>
      <c r="E86" s="5">
        <v>53</v>
      </c>
      <c r="F86" s="5">
        <v>28</v>
      </c>
    </row>
    <row r="87" spans="1:6" x14ac:dyDescent="0.25">
      <c r="A87" s="5" t="s">
        <v>14</v>
      </c>
      <c r="B87" s="5">
        <v>51</v>
      </c>
      <c r="C87" s="5">
        <v>48</v>
      </c>
      <c r="D87" s="5">
        <v>45</v>
      </c>
      <c r="E87" s="5">
        <v>49</v>
      </c>
      <c r="F87" s="5">
        <v>34</v>
      </c>
    </row>
    <row r="88" spans="1:6" x14ac:dyDescent="0.25">
      <c r="A88" s="5" t="s">
        <v>15</v>
      </c>
      <c r="B88" s="5">
        <v>46</v>
      </c>
      <c r="C88" s="5">
        <v>43</v>
      </c>
      <c r="D88" s="5">
        <v>41</v>
      </c>
      <c r="E88" s="5">
        <v>41</v>
      </c>
      <c r="F88" s="5">
        <v>32</v>
      </c>
    </row>
    <row r="89" spans="1:6" x14ac:dyDescent="0.25">
      <c r="A89" s="5" t="s">
        <v>44</v>
      </c>
      <c r="B89" s="5">
        <v>45</v>
      </c>
      <c r="C89" s="5">
        <v>43</v>
      </c>
      <c r="D89" s="5">
        <v>40</v>
      </c>
      <c r="E89" s="5">
        <v>42</v>
      </c>
      <c r="F89" s="5">
        <v>29</v>
      </c>
    </row>
    <row r="90" spans="1:6" x14ac:dyDescent="0.25">
      <c r="A90" s="5" t="s">
        <v>17</v>
      </c>
      <c r="B90" s="5">
        <v>54</v>
      </c>
      <c r="C90" s="5">
        <v>50</v>
      </c>
      <c r="D90" s="5">
        <v>48</v>
      </c>
      <c r="E90" s="5">
        <v>51</v>
      </c>
      <c r="F90" s="5">
        <v>27</v>
      </c>
    </row>
    <row r="91" spans="1:6" x14ac:dyDescent="0.25">
      <c r="A91" s="5" t="s">
        <v>18</v>
      </c>
      <c r="B91" s="5">
        <v>40</v>
      </c>
      <c r="C91" s="5">
        <v>37</v>
      </c>
      <c r="D91" s="5">
        <v>35</v>
      </c>
      <c r="E91" s="5">
        <v>38</v>
      </c>
      <c r="F91" s="5">
        <v>28</v>
      </c>
    </row>
    <row r="92" spans="1:6" x14ac:dyDescent="0.25">
      <c r="A92" s="5" t="s">
        <v>19</v>
      </c>
      <c r="B92" s="5">
        <v>13</v>
      </c>
      <c r="C92" s="5">
        <v>13</v>
      </c>
      <c r="D92" s="5">
        <v>12</v>
      </c>
      <c r="E92" s="5">
        <v>13</v>
      </c>
      <c r="F92" s="5">
        <v>9</v>
      </c>
    </row>
    <row r="93" spans="1:6" x14ac:dyDescent="0.25">
      <c r="A93" s="5" t="s">
        <v>21</v>
      </c>
      <c r="B93" s="5">
        <v>77</v>
      </c>
      <c r="C93" s="5">
        <v>73</v>
      </c>
      <c r="D93" s="5">
        <v>69</v>
      </c>
      <c r="E93" s="5">
        <v>75</v>
      </c>
      <c r="F93" s="5">
        <v>40</v>
      </c>
    </row>
    <row r="94" spans="1:6" x14ac:dyDescent="0.25">
      <c r="A94" s="5" t="s">
        <v>22</v>
      </c>
      <c r="B94" s="5">
        <v>28</v>
      </c>
      <c r="C94" s="5">
        <v>28</v>
      </c>
      <c r="D94" s="5">
        <v>26</v>
      </c>
      <c r="E94" s="5">
        <v>32</v>
      </c>
      <c r="F94" s="5">
        <v>18</v>
      </c>
    </row>
    <row r="95" spans="1:6" x14ac:dyDescent="0.25">
      <c r="A95" s="5" t="s">
        <v>27</v>
      </c>
      <c r="B95" s="5">
        <v>72</v>
      </c>
      <c r="C95" s="5">
        <v>68</v>
      </c>
      <c r="D95" s="5">
        <v>66</v>
      </c>
      <c r="E95" s="5">
        <v>70</v>
      </c>
      <c r="F95" s="5">
        <v>39</v>
      </c>
    </row>
    <row r="96" spans="1:6" x14ac:dyDescent="0.25">
      <c r="A96" s="5" t="s">
        <v>29</v>
      </c>
      <c r="B96" s="5">
        <v>38</v>
      </c>
      <c r="C96" s="5">
        <v>34</v>
      </c>
      <c r="D96" s="5">
        <v>31</v>
      </c>
      <c r="E96" s="5">
        <v>35</v>
      </c>
      <c r="F96" s="5">
        <v>24</v>
      </c>
    </row>
    <row r="97" spans="1:6" x14ac:dyDescent="0.25">
      <c r="A97" s="5" t="s">
        <v>30</v>
      </c>
      <c r="B97" s="5">
        <v>64</v>
      </c>
      <c r="C97" s="5">
        <v>59</v>
      </c>
      <c r="D97" s="5">
        <v>57</v>
      </c>
      <c r="E97" s="5">
        <v>63</v>
      </c>
      <c r="F97" s="5">
        <v>32</v>
      </c>
    </row>
    <row r="98" spans="1:6" x14ac:dyDescent="0.25">
      <c r="A98" s="5" t="s">
        <v>32</v>
      </c>
      <c r="B98" s="5">
        <v>25</v>
      </c>
      <c r="C98" s="5">
        <v>24</v>
      </c>
      <c r="D98" s="5">
        <v>23</v>
      </c>
      <c r="E98" s="5">
        <v>26</v>
      </c>
      <c r="F98" s="5">
        <v>17</v>
      </c>
    </row>
    <row r="99" spans="1:6" x14ac:dyDescent="0.25">
      <c r="A99" s="5" t="s">
        <v>34</v>
      </c>
      <c r="B99" s="5">
        <v>73</v>
      </c>
      <c r="C99" s="5">
        <v>68</v>
      </c>
      <c r="D99" s="5">
        <v>64</v>
      </c>
      <c r="E99" s="5">
        <v>68</v>
      </c>
      <c r="F99" s="5">
        <v>44</v>
      </c>
    </row>
    <row r="100" spans="1:6" x14ac:dyDescent="0.25">
      <c r="A100" s="5" t="s">
        <v>36</v>
      </c>
      <c r="B100" s="5">
        <v>38</v>
      </c>
      <c r="C100" s="5">
        <v>38</v>
      </c>
      <c r="D100" s="5">
        <v>35</v>
      </c>
      <c r="E100" s="5">
        <v>37</v>
      </c>
      <c r="F100" s="5">
        <v>26</v>
      </c>
    </row>
    <row r="102" spans="1:6" x14ac:dyDescent="0.25">
      <c r="A102" t="s">
        <v>419</v>
      </c>
    </row>
    <row r="103" spans="1:6" x14ac:dyDescent="0.25">
      <c r="A103" s="13" t="s">
        <v>160</v>
      </c>
      <c r="B103" s="13">
        <v>2011</v>
      </c>
      <c r="C103" s="13">
        <v>2012</v>
      </c>
      <c r="D103" s="13">
        <v>2013</v>
      </c>
      <c r="E103" s="13">
        <v>2014</v>
      </c>
      <c r="F103" s="13">
        <v>2015</v>
      </c>
    </row>
    <row r="104" spans="1:6" x14ac:dyDescent="0.25">
      <c r="A104" s="5" t="s">
        <v>37</v>
      </c>
      <c r="B104" s="5">
        <v>51</v>
      </c>
      <c r="C104" s="5">
        <v>49</v>
      </c>
      <c r="D104" s="5">
        <v>47</v>
      </c>
      <c r="E104" s="5">
        <v>51</v>
      </c>
      <c r="F104" s="5">
        <v>28</v>
      </c>
    </row>
    <row r="105" spans="1:6" x14ac:dyDescent="0.25">
      <c r="A105" s="5" t="s">
        <v>3</v>
      </c>
      <c r="B105" s="5">
        <v>42</v>
      </c>
      <c r="C105" s="5">
        <v>40</v>
      </c>
      <c r="D105" s="5">
        <v>40</v>
      </c>
      <c r="E105" s="5">
        <v>44</v>
      </c>
      <c r="F105" s="5">
        <v>29</v>
      </c>
    </row>
    <row r="106" spans="1:6" x14ac:dyDescent="0.25">
      <c r="A106" s="5" t="s">
        <v>5</v>
      </c>
      <c r="B106" s="5">
        <v>75</v>
      </c>
      <c r="C106" s="5">
        <v>71</v>
      </c>
      <c r="D106" s="5">
        <v>68</v>
      </c>
      <c r="E106" s="5">
        <v>72</v>
      </c>
      <c r="F106" s="5">
        <v>34</v>
      </c>
    </row>
    <row r="107" spans="1:6" x14ac:dyDescent="0.25">
      <c r="A107" s="5" t="s">
        <v>6</v>
      </c>
      <c r="B107" s="5">
        <v>56</v>
      </c>
      <c r="C107" s="5">
        <v>54</v>
      </c>
      <c r="D107" s="5">
        <v>51</v>
      </c>
      <c r="E107" s="5">
        <v>52</v>
      </c>
      <c r="F107" s="5">
        <v>38</v>
      </c>
    </row>
    <row r="108" spans="1:6" x14ac:dyDescent="0.25">
      <c r="A108" s="5" t="s">
        <v>8</v>
      </c>
      <c r="B108" s="5">
        <v>49</v>
      </c>
      <c r="C108" s="5">
        <v>48</v>
      </c>
      <c r="D108" s="5">
        <v>47</v>
      </c>
      <c r="E108" s="5">
        <v>49</v>
      </c>
      <c r="F108" s="5">
        <v>38</v>
      </c>
    </row>
    <row r="109" spans="1:6" x14ac:dyDescent="0.25">
      <c r="A109" s="5" t="s">
        <v>11</v>
      </c>
      <c r="B109" s="5">
        <v>29</v>
      </c>
      <c r="C109" s="5">
        <v>27</v>
      </c>
      <c r="D109" s="5">
        <v>25</v>
      </c>
      <c r="E109" s="5">
        <v>41</v>
      </c>
      <c r="F109" s="5">
        <v>22</v>
      </c>
    </row>
    <row r="110" spans="1:6" x14ac:dyDescent="0.25">
      <c r="A110" s="5" t="s">
        <v>13</v>
      </c>
      <c r="B110" s="5">
        <v>49</v>
      </c>
      <c r="C110" s="5">
        <v>46</v>
      </c>
      <c r="D110" s="5">
        <v>44</v>
      </c>
      <c r="E110" s="5">
        <v>53</v>
      </c>
      <c r="F110" s="5">
        <v>25</v>
      </c>
    </row>
    <row r="111" spans="1:6" x14ac:dyDescent="0.25">
      <c r="A111" s="5" t="s">
        <v>14</v>
      </c>
      <c r="B111" s="5">
        <v>45</v>
      </c>
      <c r="C111" s="5">
        <v>45</v>
      </c>
      <c r="D111" s="5">
        <v>42</v>
      </c>
      <c r="E111" s="5">
        <v>45</v>
      </c>
      <c r="F111" s="5">
        <v>34</v>
      </c>
    </row>
    <row r="112" spans="1:6" x14ac:dyDescent="0.25">
      <c r="A112" s="5" t="s">
        <v>15</v>
      </c>
      <c r="B112" s="5">
        <v>43</v>
      </c>
      <c r="C112" s="5">
        <v>40</v>
      </c>
      <c r="D112" s="5">
        <v>37</v>
      </c>
      <c r="E112" s="5">
        <v>38</v>
      </c>
      <c r="F112" s="5">
        <v>28</v>
      </c>
    </row>
    <row r="113" spans="1:6" x14ac:dyDescent="0.25">
      <c r="A113" s="5" t="s">
        <v>44</v>
      </c>
      <c r="B113" s="5">
        <v>45</v>
      </c>
      <c r="C113" s="5">
        <v>42</v>
      </c>
      <c r="D113" s="5">
        <v>40</v>
      </c>
      <c r="E113" s="5">
        <v>42</v>
      </c>
      <c r="F113" s="5">
        <v>30</v>
      </c>
    </row>
    <row r="114" spans="1:6" x14ac:dyDescent="0.25">
      <c r="A114" s="5" t="s">
        <v>17</v>
      </c>
      <c r="B114" s="5">
        <v>45</v>
      </c>
      <c r="C114" s="5">
        <v>47</v>
      </c>
      <c r="D114" s="5">
        <v>45</v>
      </c>
      <c r="E114" s="5">
        <v>48</v>
      </c>
      <c r="F114" s="5">
        <v>26</v>
      </c>
    </row>
    <row r="115" spans="1:6" x14ac:dyDescent="0.25">
      <c r="A115" s="5" t="s">
        <v>18</v>
      </c>
      <c r="B115" s="5">
        <v>38</v>
      </c>
      <c r="C115" s="5">
        <v>35</v>
      </c>
      <c r="D115" s="5">
        <v>33</v>
      </c>
      <c r="E115" s="5">
        <v>37</v>
      </c>
      <c r="F115" s="5">
        <v>25</v>
      </c>
    </row>
    <row r="116" spans="1:6" x14ac:dyDescent="0.25">
      <c r="A116" s="5" t="s">
        <v>19</v>
      </c>
      <c r="B116" s="5">
        <v>12</v>
      </c>
      <c r="C116" s="5">
        <v>12</v>
      </c>
      <c r="D116" s="5">
        <v>11</v>
      </c>
      <c r="E116" s="5">
        <v>12</v>
      </c>
      <c r="F116" s="5">
        <v>7</v>
      </c>
    </row>
    <row r="117" spans="1:6" x14ac:dyDescent="0.25">
      <c r="A117" s="5" t="s">
        <v>21</v>
      </c>
      <c r="B117" s="5">
        <v>72</v>
      </c>
      <c r="C117" s="5">
        <v>69</v>
      </c>
      <c r="D117" s="5">
        <v>65</v>
      </c>
      <c r="E117" s="5">
        <v>70</v>
      </c>
      <c r="F117" s="5">
        <v>40</v>
      </c>
    </row>
    <row r="118" spans="1:6" x14ac:dyDescent="0.25">
      <c r="A118" s="5" t="s">
        <v>22</v>
      </c>
      <c r="B118" s="5">
        <v>27</v>
      </c>
      <c r="C118" s="5">
        <v>27</v>
      </c>
      <c r="D118" s="5">
        <v>26</v>
      </c>
      <c r="E118" s="5">
        <v>31</v>
      </c>
      <c r="F118" s="5">
        <v>17</v>
      </c>
    </row>
    <row r="119" spans="1:6" x14ac:dyDescent="0.25">
      <c r="A119" s="5" t="s">
        <v>27</v>
      </c>
      <c r="B119" s="5">
        <v>70</v>
      </c>
      <c r="C119" s="5">
        <v>67</v>
      </c>
      <c r="D119" s="5">
        <v>65</v>
      </c>
      <c r="E119" s="5">
        <v>68</v>
      </c>
      <c r="F119" s="5">
        <v>37</v>
      </c>
    </row>
    <row r="120" spans="1:6" x14ac:dyDescent="0.25">
      <c r="A120" s="5" t="s">
        <v>29</v>
      </c>
      <c r="B120" s="5">
        <v>33</v>
      </c>
      <c r="C120" s="5">
        <v>29</v>
      </c>
      <c r="D120" s="5">
        <v>26</v>
      </c>
      <c r="E120" s="5">
        <v>29</v>
      </c>
      <c r="F120" s="5">
        <v>21</v>
      </c>
    </row>
    <row r="121" spans="1:6" x14ac:dyDescent="0.25">
      <c r="A121" s="5" t="s">
        <v>30</v>
      </c>
      <c r="B121" s="5">
        <v>57</v>
      </c>
      <c r="C121" s="5">
        <v>52</v>
      </c>
      <c r="D121" s="5">
        <v>50</v>
      </c>
      <c r="E121" s="5">
        <v>55</v>
      </c>
      <c r="F121" s="5">
        <v>29</v>
      </c>
    </row>
    <row r="122" spans="1:6" x14ac:dyDescent="0.25">
      <c r="A122" s="5" t="s">
        <v>32</v>
      </c>
      <c r="B122" s="5">
        <v>23</v>
      </c>
      <c r="C122" s="5">
        <v>23</v>
      </c>
      <c r="D122" s="5">
        <v>22</v>
      </c>
      <c r="E122" s="5">
        <v>26</v>
      </c>
      <c r="F122" s="5">
        <v>16</v>
      </c>
    </row>
    <row r="123" spans="1:6" x14ac:dyDescent="0.25">
      <c r="A123" s="5" t="s">
        <v>34</v>
      </c>
      <c r="B123" s="5">
        <v>67</v>
      </c>
      <c r="C123" s="5">
        <v>62</v>
      </c>
      <c r="D123" s="5">
        <v>60</v>
      </c>
      <c r="E123" s="5">
        <v>62</v>
      </c>
      <c r="F123" s="5">
        <v>45</v>
      </c>
    </row>
    <row r="124" spans="1:6" x14ac:dyDescent="0.25">
      <c r="A124" s="5" t="s">
        <v>36</v>
      </c>
      <c r="B124" s="5">
        <v>37</v>
      </c>
      <c r="C124" s="5">
        <v>37</v>
      </c>
      <c r="D124" s="5">
        <v>34</v>
      </c>
      <c r="E124" s="5">
        <v>36</v>
      </c>
      <c r="F124" s="5">
        <v>25</v>
      </c>
    </row>
    <row r="126" spans="1:6" x14ac:dyDescent="0.25">
      <c r="A126" t="s">
        <v>420</v>
      </c>
    </row>
    <row r="127" spans="1:6" x14ac:dyDescent="0.25">
      <c r="A127" s="13" t="s">
        <v>160</v>
      </c>
      <c r="B127" s="13">
        <v>2011</v>
      </c>
      <c r="C127" s="13">
        <v>2012</v>
      </c>
      <c r="D127" s="13">
        <v>2013</v>
      </c>
      <c r="E127" s="13">
        <v>2014</v>
      </c>
      <c r="F127" s="13">
        <v>2015</v>
      </c>
    </row>
    <row r="128" spans="1:6" x14ac:dyDescent="0.25">
      <c r="A128" s="5" t="s">
        <v>37</v>
      </c>
      <c r="B128" s="5">
        <v>59</v>
      </c>
      <c r="C128" s="5">
        <v>56</v>
      </c>
      <c r="D128" s="5">
        <v>53</v>
      </c>
      <c r="E128" s="5">
        <v>59</v>
      </c>
      <c r="F128" s="5">
        <v>30</v>
      </c>
    </row>
    <row r="129" spans="1:6" x14ac:dyDescent="0.25">
      <c r="A129" s="5" t="s">
        <v>3</v>
      </c>
      <c r="B129" s="5">
        <v>49</v>
      </c>
      <c r="C129" s="5">
        <v>46</v>
      </c>
      <c r="D129" s="5">
        <v>42</v>
      </c>
      <c r="E129" s="5">
        <v>48</v>
      </c>
      <c r="F129" s="5">
        <v>30</v>
      </c>
    </row>
    <row r="130" spans="1:6" x14ac:dyDescent="0.25">
      <c r="A130" s="5" t="s">
        <v>5</v>
      </c>
      <c r="B130" s="5">
        <v>82</v>
      </c>
      <c r="C130" s="5">
        <v>80</v>
      </c>
      <c r="D130" s="5">
        <v>77</v>
      </c>
      <c r="E130" s="5">
        <v>82</v>
      </c>
      <c r="F130" s="5">
        <v>35</v>
      </c>
    </row>
    <row r="131" spans="1:6" x14ac:dyDescent="0.25">
      <c r="A131" s="5" t="s">
        <v>6</v>
      </c>
      <c r="B131" s="5">
        <v>62</v>
      </c>
      <c r="C131" s="5">
        <v>60</v>
      </c>
      <c r="D131" s="5">
        <v>58</v>
      </c>
      <c r="E131" s="5">
        <v>60</v>
      </c>
      <c r="F131" s="5">
        <v>36</v>
      </c>
    </row>
    <row r="132" spans="1:6" x14ac:dyDescent="0.25">
      <c r="A132" s="5" t="s">
        <v>8</v>
      </c>
      <c r="B132" s="5">
        <v>66</v>
      </c>
      <c r="C132" s="5">
        <v>62</v>
      </c>
      <c r="D132" s="5">
        <v>59</v>
      </c>
      <c r="E132" s="5">
        <v>62</v>
      </c>
      <c r="F132" s="5">
        <v>39</v>
      </c>
    </row>
    <row r="133" spans="1:6" x14ac:dyDescent="0.25">
      <c r="A133" s="5" t="s">
        <v>11</v>
      </c>
      <c r="B133" s="5">
        <v>35</v>
      </c>
      <c r="C133" s="5">
        <v>30</v>
      </c>
      <c r="D133" s="5">
        <v>28</v>
      </c>
      <c r="E133" s="5">
        <v>40</v>
      </c>
      <c r="F133" s="5">
        <v>26</v>
      </c>
    </row>
    <row r="134" spans="1:6" x14ac:dyDescent="0.25">
      <c r="A134" s="5" t="s">
        <v>13</v>
      </c>
      <c r="B134" s="5">
        <v>54</v>
      </c>
      <c r="C134" s="5">
        <v>50</v>
      </c>
      <c r="D134" s="5">
        <v>46</v>
      </c>
      <c r="E134" s="5">
        <v>53</v>
      </c>
      <c r="F134" s="5">
        <v>32</v>
      </c>
    </row>
    <row r="135" spans="1:6" x14ac:dyDescent="0.25">
      <c r="A135" s="5" t="s">
        <v>14</v>
      </c>
      <c r="B135" s="5">
        <v>58</v>
      </c>
      <c r="C135" s="5">
        <v>52</v>
      </c>
      <c r="D135" s="5">
        <v>49</v>
      </c>
      <c r="E135" s="5">
        <v>55</v>
      </c>
      <c r="F135" s="5">
        <v>35</v>
      </c>
    </row>
    <row r="136" spans="1:6" x14ac:dyDescent="0.25">
      <c r="A136" s="5" t="s">
        <v>15</v>
      </c>
      <c r="B136" s="5">
        <v>49</v>
      </c>
      <c r="C136" s="5">
        <v>46</v>
      </c>
      <c r="D136" s="5">
        <v>45</v>
      </c>
      <c r="E136" s="5">
        <v>45</v>
      </c>
      <c r="F136" s="5">
        <v>38</v>
      </c>
    </row>
    <row r="137" spans="1:6" x14ac:dyDescent="0.25">
      <c r="A137" s="5" t="s">
        <v>44</v>
      </c>
      <c r="B137" s="5">
        <v>45</v>
      </c>
      <c r="C137" s="5">
        <v>45</v>
      </c>
      <c r="D137" s="5">
        <v>39</v>
      </c>
      <c r="E137" s="5">
        <v>41</v>
      </c>
      <c r="F137" s="5">
        <v>28</v>
      </c>
    </row>
    <row r="138" spans="1:6" x14ac:dyDescent="0.25">
      <c r="A138" s="5" t="s">
        <v>17</v>
      </c>
      <c r="B138" s="5">
        <v>63</v>
      </c>
      <c r="C138" s="5">
        <v>54</v>
      </c>
      <c r="D138" s="5">
        <v>51</v>
      </c>
      <c r="E138" s="5">
        <v>55</v>
      </c>
      <c r="F138" s="5">
        <v>29</v>
      </c>
    </row>
    <row r="139" spans="1:6" x14ac:dyDescent="0.25">
      <c r="A139" s="5" t="s">
        <v>18</v>
      </c>
      <c r="B139" s="5">
        <v>42</v>
      </c>
      <c r="C139" s="5">
        <v>39</v>
      </c>
      <c r="D139" s="5">
        <v>36</v>
      </c>
      <c r="E139" s="5">
        <v>39</v>
      </c>
      <c r="F139" s="5">
        <v>30</v>
      </c>
    </row>
    <row r="140" spans="1:6" x14ac:dyDescent="0.25">
      <c r="A140" s="5" t="s">
        <v>19</v>
      </c>
      <c r="B140" s="5">
        <v>14</v>
      </c>
      <c r="C140" s="5">
        <v>14</v>
      </c>
      <c r="D140" s="5">
        <v>14</v>
      </c>
      <c r="E140" s="5">
        <v>15</v>
      </c>
      <c r="F140" s="5">
        <v>10</v>
      </c>
    </row>
    <row r="141" spans="1:6" x14ac:dyDescent="0.25">
      <c r="A141" s="5" t="s">
        <v>21</v>
      </c>
      <c r="B141" s="5">
        <v>82</v>
      </c>
      <c r="C141" s="5">
        <v>78</v>
      </c>
      <c r="D141" s="5">
        <v>74</v>
      </c>
      <c r="E141" s="5">
        <v>81</v>
      </c>
      <c r="F141" s="5">
        <v>40</v>
      </c>
    </row>
    <row r="142" spans="1:6" x14ac:dyDescent="0.25">
      <c r="A142" s="5" t="s">
        <v>22</v>
      </c>
      <c r="B142" s="5">
        <v>28</v>
      </c>
      <c r="C142" s="5">
        <v>28</v>
      </c>
      <c r="D142" s="5">
        <v>27</v>
      </c>
      <c r="E142" s="5">
        <v>32</v>
      </c>
      <c r="F142" s="5">
        <v>19</v>
      </c>
    </row>
    <row r="143" spans="1:6" x14ac:dyDescent="0.25">
      <c r="A143" s="5" t="s">
        <v>27</v>
      </c>
      <c r="B143" s="5">
        <v>74</v>
      </c>
      <c r="C143" s="5">
        <v>70</v>
      </c>
      <c r="D143" s="5">
        <v>68</v>
      </c>
      <c r="E143" s="5">
        <v>71</v>
      </c>
      <c r="F143" s="5">
        <v>41</v>
      </c>
    </row>
    <row r="144" spans="1:6" x14ac:dyDescent="0.25">
      <c r="A144" s="5" t="s">
        <v>29</v>
      </c>
      <c r="B144" s="5">
        <v>43</v>
      </c>
      <c r="C144" s="5">
        <v>40</v>
      </c>
      <c r="D144" s="5">
        <v>36</v>
      </c>
      <c r="E144" s="5">
        <v>41</v>
      </c>
      <c r="F144" s="5">
        <v>26</v>
      </c>
    </row>
    <row r="145" spans="1:25" x14ac:dyDescent="0.25">
      <c r="A145" s="5" t="s">
        <v>30</v>
      </c>
      <c r="B145" s="5">
        <v>72</v>
      </c>
      <c r="C145" s="5">
        <v>67</v>
      </c>
      <c r="D145" s="5">
        <v>65</v>
      </c>
      <c r="E145" s="5">
        <v>71</v>
      </c>
      <c r="F145" s="5">
        <v>36</v>
      </c>
    </row>
    <row r="146" spans="1:25" x14ac:dyDescent="0.25">
      <c r="A146" s="5" t="s">
        <v>32</v>
      </c>
      <c r="B146" s="5">
        <v>27</v>
      </c>
      <c r="C146" s="5">
        <v>26</v>
      </c>
      <c r="D146" s="5">
        <v>24</v>
      </c>
      <c r="E146" s="5">
        <v>27</v>
      </c>
      <c r="F146" s="5">
        <v>19</v>
      </c>
    </row>
    <row r="147" spans="1:25" x14ac:dyDescent="0.25">
      <c r="A147" s="5" t="s">
        <v>34</v>
      </c>
      <c r="B147" s="5">
        <v>81</v>
      </c>
      <c r="C147" s="5">
        <v>75</v>
      </c>
      <c r="D147" s="5">
        <v>70</v>
      </c>
      <c r="E147" s="5">
        <v>75</v>
      </c>
      <c r="F147" s="5">
        <v>43</v>
      </c>
    </row>
    <row r="148" spans="1:25" x14ac:dyDescent="0.25">
      <c r="A148" s="5" t="s">
        <v>36</v>
      </c>
      <c r="B148" s="5">
        <v>40</v>
      </c>
      <c r="C148" s="5">
        <v>39</v>
      </c>
      <c r="D148" s="5">
        <v>35</v>
      </c>
      <c r="E148" s="5">
        <v>38</v>
      </c>
      <c r="F148" s="5">
        <v>27</v>
      </c>
    </row>
    <row r="151" spans="1:25" x14ac:dyDescent="0.25">
      <c r="A151" t="s">
        <v>733</v>
      </c>
    </row>
    <row r="152" spans="1:25" x14ac:dyDescent="0.25">
      <c r="A152" s="13" t="s">
        <v>160</v>
      </c>
      <c r="B152" s="117">
        <v>1990</v>
      </c>
      <c r="C152" s="117" t="s">
        <v>734</v>
      </c>
      <c r="D152" s="117" t="s">
        <v>735</v>
      </c>
      <c r="E152" s="117" t="s">
        <v>736</v>
      </c>
      <c r="F152" s="117" t="s">
        <v>737</v>
      </c>
      <c r="G152" s="117" t="s">
        <v>738</v>
      </c>
      <c r="H152" s="117" t="s">
        <v>739</v>
      </c>
      <c r="I152" s="117" t="s">
        <v>740</v>
      </c>
      <c r="J152" s="117">
        <v>1998</v>
      </c>
      <c r="K152" s="117">
        <v>1999</v>
      </c>
      <c r="L152" s="117">
        <v>2000</v>
      </c>
      <c r="M152" s="117">
        <v>2001</v>
      </c>
      <c r="N152" s="117">
        <v>2002</v>
      </c>
      <c r="O152" s="117">
        <v>2003</v>
      </c>
      <c r="P152" s="117">
        <v>2004</v>
      </c>
      <c r="Q152" s="117">
        <v>2005</v>
      </c>
      <c r="R152" s="117">
        <v>2006</v>
      </c>
      <c r="S152" s="117">
        <v>2007</v>
      </c>
      <c r="T152" s="117">
        <v>2008</v>
      </c>
      <c r="U152" s="117">
        <v>2009</v>
      </c>
      <c r="V152" s="117">
        <v>2010</v>
      </c>
      <c r="W152" s="117">
        <v>2011</v>
      </c>
      <c r="X152" s="117">
        <v>2012</v>
      </c>
      <c r="Y152" s="117">
        <v>2013</v>
      </c>
    </row>
    <row r="153" spans="1:25" x14ac:dyDescent="0.25">
      <c r="A153" s="5" t="s">
        <v>3</v>
      </c>
      <c r="B153" s="118">
        <v>73</v>
      </c>
      <c r="C153" s="118">
        <v>77</v>
      </c>
      <c r="D153" s="118">
        <v>78</v>
      </c>
      <c r="E153" s="118">
        <v>70</v>
      </c>
      <c r="F153" s="118">
        <v>69</v>
      </c>
      <c r="G153" s="118">
        <v>74</v>
      </c>
      <c r="H153" s="119">
        <v>73</v>
      </c>
      <c r="I153" s="119">
        <v>70</v>
      </c>
      <c r="J153" s="119">
        <v>75</v>
      </c>
      <c r="K153" s="119">
        <v>75.040331953362696</v>
      </c>
      <c r="L153" s="119">
        <v>74.317857324746797</v>
      </c>
      <c r="M153" s="119">
        <v>74.340408912012691</v>
      </c>
      <c r="N153" s="119">
        <v>70.559831477666165</v>
      </c>
      <c r="O153" s="119">
        <v>67</v>
      </c>
      <c r="P153" s="119">
        <v>65</v>
      </c>
      <c r="Q153" s="119">
        <v>63</v>
      </c>
      <c r="R153" s="120">
        <v>62</v>
      </c>
      <c r="S153" s="119">
        <v>60</v>
      </c>
      <c r="T153" s="120">
        <v>58.036645813566196</v>
      </c>
      <c r="U153" s="120">
        <v>54.258582297548799</v>
      </c>
      <c r="V153" s="120">
        <v>51</v>
      </c>
      <c r="W153" s="120">
        <v>47.448114841855222</v>
      </c>
      <c r="X153" s="120">
        <v>45.898460302231683</v>
      </c>
      <c r="Y153" s="120">
        <v>44</v>
      </c>
    </row>
    <row r="154" spans="1:25" x14ac:dyDescent="0.25">
      <c r="A154" s="5" t="s">
        <v>5</v>
      </c>
      <c r="B154" s="119">
        <v>78</v>
      </c>
      <c r="C154" s="119">
        <v>83</v>
      </c>
      <c r="D154" s="119">
        <v>83</v>
      </c>
      <c r="E154" s="119">
        <v>84</v>
      </c>
      <c r="F154" s="119">
        <v>78</v>
      </c>
      <c r="G154" s="119">
        <v>78</v>
      </c>
      <c r="H154" s="119">
        <v>79</v>
      </c>
      <c r="I154" s="119">
        <v>79</v>
      </c>
      <c r="J154" s="119">
        <v>80</v>
      </c>
      <c r="K154" s="119">
        <v>78.654251207386864</v>
      </c>
      <c r="L154" s="119">
        <v>77.513858866550876</v>
      </c>
      <c r="M154" s="119">
        <v>77.048718362612135</v>
      </c>
      <c r="N154" s="119">
        <v>72.819414509044279</v>
      </c>
      <c r="O154" s="119">
        <v>70</v>
      </c>
      <c r="P154" s="119">
        <v>69</v>
      </c>
      <c r="Q154" s="120">
        <v>71</v>
      </c>
      <c r="R154" s="120">
        <v>70</v>
      </c>
      <c r="S154" s="119">
        <v>68</v>
      </c>
      <c r="T154" s="121">
        <v>66.251541148904764</v>
      </c>
      <c r="U154" s="121">
        <v>63.61595327188099</v>
      </c>
      <c r="V154" s="121">
        <v>60.409618206230554</v>
      </c>
      <c r="W154" s="121">
        <v>57.792292572475112</v>
      </c>
      <c r="X154" s="121">
        <v>57.983207945448058</v>
      </c>
      <c r="Y154" s="121">
        <v>56</v>
      </c>
    </row>
    <row r="155" spans="1:25" x14ac:dyDescent="0.25">
      <c r="A155" s="5" t="s">
        <v>6</v>
      </c>
      <c r="B155" s="118">
        <v>77</v>
      </c>
      <c r="C155" s="118">
        <v>71</v>
      </c>
      <c r="D155" s="118">
        <v>74</v>
      </c>
      <c r="E155" s="118">
        <v>73</v>
      </c>
      <c r="F155" s="118">
        <v>68</v>
      </c>
      <c r="G155" s="118">
        <v>74</v>
      </c>
      <c r="H155" s="118">
        <v>73</v>
      </c>
      <c r="I155" s="118">
        <v>72.885716774494</v>
      </c>
      <c r="J155" s="118">
        <v>68</v>
      </c>
      <c r="K155" s="118">
        <v>63.575628162264529</v>
      </c>
      <c r="L155" s="118">
        <v>62.570737090089061</v>
      </c>
      <c r="M155" s="118">
        <v>62.733467823669663</v>
      </c>
      <c r="N155" s="118">
        <v>61.638417107955675</v>
      </c>
      <c r="O155" s="118">
        <v>62</v>
      </c>
      <c r="P155" s="118">
        <v>63</v>
      </c>
      <c r="Q155" s="118">
        <v>62</v>
      </c>
      <c r="R155" s="118">
        <v>62</v>
      </c>
      <c r="S155" s="119">
        <v>59</v>
      </c>
      <c r="T155" s="120">
        <v>56.811482288485969</v>
      </c>
      <c r="U155" s="120">
        <v>52.858219935631517</v>
      </c>
      <c r="V155" s="120">
        <v>48.508850929689316</v>
      </c>
      <c r="W155" s="120">
        <v>44.91070015761818</v>
      </c>
      <c r="X155" s="120">
        <v>43.938166087010124</v>
      </c>
      <c r="Y155" s="120">
        <v>42</v>
      </c>
    </row>
    <row r="156" spans="1:25" x14ac:dyDescent="0.25">
      <c r="A156" s="5" t="s">
        <v>19</v>
      </c>
      <c r="B156" s="122">
        <v>17</v>
      </c>
      <c r="C156" s="122">
        <v>17</v>
      </c>
      <c r="D156" s="122">
        <v>17</v>
      </c>
      <c r="E156" s="122">
        <v>15</v>
      </c>
      <c r="F156" s="122">
        <v>16</v>
      </c>
      <c r="G156" s="122">
        <v>16</v>
      </c>
      <c r="H156" s="122">
        <v>13</v>
      </c>
      <c r="I156" s="122">
        <v>11.124731187894625</v>
      </c>
      <c r="J156" s="122">
        <v>15</v>
      </c>
      <c r="K156" s="122">
        <v>13.81564752582749</v>
      </c>
      <c r="L156" s="122">
        <v>13.802517477434916</v>
      </c>
      <c r="M156" s="122">
        <v>12.20432285917874</v>
      </c>
      <c r="N156" s="122">
        <v>10.719004741234134</v>
      </c>
      <c r="O156" s="122">
        <v>12</v>
      </c>
      <c r="P156" s="122">
        <v>13</v>
      </c>
      <c r="Q156" s="122">
        <v>15</v>
      </c>
      <c r="R156" s="122">
        <v>16</v>
      </c>
      <c r="S156" s="122">
        <v>14</v>
      </c>
      <c r="T156" s="122">
        <v>12.063478581685278</v>
      </c>
      <c r="U156" s="122">
        <v>11.942744152703266</v>
      </c>
      <c r="V156" s="122">
        <v>14.282383864364748</v>
      </c>
      <c r="W156" s="122">
        <v>12.917855063671988</v>
      </c>
      <c r="X156" s="122">
        <v>12.530182746654134</v>
      </c>
      <c r="Y156" s="122">
        <v>13</v>
      </c>
    </row>
    <row r="157" spans="1:25" x14ac:dyDescent="0.25">
      <c r="A157" s="5" t="s">
        <v>30</v>
      </c>
      <c r="B157" s="118">
        <v>88</v>
      </c>
      <c r="C157" s="118">
        <v>84</v>
      </c>
      <c r="D157" s="118">
        <v>94</v>
      </c>
      <c r="E157" s="118">
        <v>88</v>
      </c>
      <c r="F157" s="118">
        <v>87</v>
      </c>
      <c r="G157" s="118">
        <v>90</v>
      </c>
      <c r="H157" s="119">
        <v>90</v>
      </c>
      <c r="I157" s="119">
        <v>88.573185291696888</v>
      </c>
      <c r="J157" s="119">
        <v>87</v>
      </c>
      <c r="K157" s="119">
        <v>84.837462013076703</v>
      </c>
      <c r="L157" s="119">
        <v>82.026174049809683</v>
      </c>
      <c r="M157" s="119">
        <v>83.79325084449556</v>
      </c>
      <c r="N157" s="119">
        <v>80.950912791132112</v>
      </c>
      <c r="O157" s="119">
        <v>78</v>
      </c>
      <c r="P157" s="119">
        <v>74</v>
      </c>
      <c r="Q157" s="119">
        <v>75</v>
      </c>
      <c r="R157" s="120">
        <v>74</v>
      </c>
      <c r="S157" s="119">
        <v>72</v>
      </c>
      <c r="T157" s="120">
        <v>69.075102748522994</v>
      </c>
      <c r="U157" s="120">
        <v>65.487851214878518</v>
      </c>
      <c r="V157" s="120">
        <v>60.710671024555026</v>
      </c>
      <c r="W157" s="120">
        <v>56.704161843649551</v>
      </c>
      <c r="X157" s="120">
        <v>53.557655918602755</v>
      </c>
      <c r="Y157" s="120">
        <v>51</v>
      </c>
    </row>
  </sheetData>
  <autoFilter ref="A6:G27">
    <filterColumn colId="0">
      <filters>
        <filter val="Andhra Pradesh"/>
        <filter val="Assam"/>
        <filter val="Bihar"/>
        <filter val="Kerala"/>
        <filter val="Rajasthan"/>
      </filters>
    </filterColumn>
  </autoFilter>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C00000"/>
  </sheetPr>
  <dimension ref="A1:D43"/>
  <sheetViews>
    <sheetView workbookViewId="0">
      <selection activeCell="A7" sqref="A7"/>
    </sheetView>
  </sheetViews>
  <sheetFormatPr defaultColWidth="8.85546875" defaultRowHeight="15" x14ac:dyDescent="0.25"/>
  <cols>
    <col min="1" max="1" width="13.140625" customWidth="1"/>
  </cols>
  <sheetData>
    <row r="1" spans="1:4" x14ac:dyDescent="0.25">
      <c r="A1" s="8" t="s">
        <v>96</v>
      </c>
    </row>
    <row r="2" spans="1:4" x14ac:dyDescent="0.25">
      <c r="A2" s="1" t="s">
        <v>97</v>
      </c>
    </row>
    <row r="3" spans="1:4" x14ac:dyDescent="0.25">
      <c r="A3" s="1" t="s">
        <v>423</v>
      </c>
    </row>
    <row r="4" spans="1:4" ht="18.75" x14ac:dyDescent="0.3">
      <c r="A4" s="2" t="s">
        <v>98</v>
      </c>
    </row>
    <row r="6" spans="1:4" x14ac:dyDescent="0.25">
      <c r="A6" t="s">
        <v>726</v>
      </c>
    </row>
    <row r="7" spans="1:4" x14ac:dyDescent="0.25">
      <c r="A7" s="14" t="s">
        <v>43</v>
      </c>
      <c r="B7" s="14" t="s">
        <v>99</v>
      </c>
      <c r="C7" s="14" t="s">
        <v>93</v>
      </c>
      <c r="D7" s="14" t="s">
        <v>94</v>
      </c>
    </row>
    <row r="8" spans="1:4" hidden="1" x14ac:dyDescent="0.25">
      <c r="A8" s="5" t="s">
        <v>2</v>
      </c>
      <c r="B8" s="5">
        <v>1</v>
      </c>
      <c r="C8" s="5">
        <v>13</v>
      </c>
      <c r="D8" s="5">
        <v>3</v>
      </c>
    </row>
    <row r="9" spans="1:4" x14ac:dyDescent="0.25">
      <c r="A9" s="5" t="s">
        <v>3</v>
      </c>
      <c r="B9" s="5">
        <v>44</v>
      </c>
      <c r="C9" s="5">
        <v>64</v>
      </c>
      <c r="D9" s="5">
        <v>53</v>
      </c>
    </row>
    <row r="10" spans="1:4" hidden="1" x14ac:dyDescent="0.25">
      <c r="A10" s="5" t="s">
        <v>4</v>
      </c>
      <c r="B10" s="5"/>
      <c r="C10" s="5">
        <v>1</v>
      </c>
      <c r="D10" s="5">
        <v>1</v>
      </c>
    </row>
    <row r="11" spans="1:4" x14ac:dyDescent="0.25">
      <c r="A11" s="5" t="s">
        <v>5</v>
      </c>
      <c r="B11" s="5">
        <v>11</v>
      </c>
      <c r="C11" s="5">
        <v>9</v>
      </c>
      <c r="D11" s="5">
        <v>21</v>
      </c>
    </row>
    <row r="12" spans="1:4" x14ac:dyDescent="0.25">
      <c r="A12" s="5" t="s">
        <v>6</v>
      </c>
      <c r="B12" s="5">
        <v>190</v>
      </c>
      <c r="C12" s="5">
        <v>201</v>
      </c>
      <c r="D12" s="5">
        <v>202</v>
      </c>
    </row>
    <row r="13" spans="1:4" hidden="1" x14ac:dyDescent="0.25">
      <c r="A13" s="5" t="s">
        <v>7</v>
      </c>
      <c r="B13" s="5">
        <v>8</v>
      </c>
      <c r="C13" s="5">
        <v>9</v>
      </c>
      <c r="D13" s="5">
        <v>20</v>
      </c>
    </row>
    <row r="14" spans="1:4" hidden="1" x14ac:dyDescent="0.25">
      <c r="A14" s="5" t="s">
        <v>8</v>
      </c>
      <c r="B14" s="5">
        <v>17</v>
      </c>
      <c r="C14" s="5">
        <v>28</v>
      </c>
      <c r="D14" s="5">
        <v>29</v>
      </c>
    </row>
    <row r="15" spans="1:4" hidden="1" x14ac:dyDescent="0.25">
      <c r="A15" s="5" t="s">
        <v>9</v>
      </c>
      <c r="B15" s="5">
        <v>1</v>
      </c>
      <c r="C15" s="5"/>
      <c r="D15" s="5"/>
    </row>
    <row r="16" spans="1:4" hidden="1" x14ac:dyDescent="0.25">
      <c r="A16" s="5" t="s">
        <v>10</v>
      </c>
      <c r="B16" s="5"/>
      <c r="C16" s="5">
        <v>1</v>
      </c>
      <c r="D16" s="5"/>
    </row>
    <row r="17" spans="1:4" hidden="1" x14ac:dyDescent="0.25">
      <c r="A17" s="5" t="s">
        <v>11</v>
      </c>
      <c r="B17" s="5">
        <v>362</v>
      </c>
      <c r="C17" s="5">
        <v>497</v>
      </c>
      <c r="D17" s="5">
        <v>718</v>
      </c>
    </row>
    <row r="18" spans="1:4" hidden="1" x14ac:dyDescent="0.25">
      <c r="A18" s="5" t="s">
        <v>12</v>
      </c>
      <c r="B18" s="5">
        <v>2</v>
      </c>
      <c r="C18" s="5">
        <v>3</v>
      </c>
      <c r="D18" s="5">
        <v>7</v>
      </c>
    </row>
    <row r="19" spans="1:4" hidden="1" x14ac:dyDescent="0.25">
      <c r="A19" s="5" t="s">
        <v>13</v>
      </c>
      <c r="B19" s="5">
        <v>49</v>
      </c>
      <c r="C19" s="5">
        <v>31</v>
      </c>
      <c r="D19" s="5">
        <v>58</v>
      </c>
    </row>
    <row r="20" spans="1:4" hidden="1" x14ac:dyDescent="0.25">
      <c r="A20" s="5" t="s">
        <v>14</v>
      </c>
      <c r="B20" s="5">
        <v>245</v>
      </c>
      <c r="C20" s="5">
        <v>314</v>
      </c>
      <c r="D20" s="5">
        <v>1015</v>
      </c>
    </row>
    <row r="21" spans="1:4" hidden="1" x14ac:dyDescent="0.25">
      <c r="A21" s="5" t="s">
        <v>15</v>
      </c>
      <c r="B21" s="5">
        <v>13</v>
      </c>
      <c r="C21" s="5">
        <v>13</v>
      </c>
      <c r="D21" s="5">
        <v>20</v>
      </c>
    </row>
    <row r="22" spans="1:4" hidden="1" x14ac:dyDescent="0.25">
      <c r="A22" s="5" t="s">
        <v>16</v>
      </c>
      <c r="B22" s="5">
        <v>6</v>
      </c>
      <c r="C22" s="5">
        <v>9</v>
      </c>
      <c r="D22" s="5">
        <v>18</v>
      </c>
    </row>
    <row r="23" spans="1:4" hidden="1" x14ac:dyDescent="0.25">
      <c r="A23" s="5" t="s">
        <v>17</v>
      </c>
      <c r="B23" s="5">
        <v>81</v>
      </c>
      <c r="C23" s="5">
        <v>110</v>
      </c>
      <c r="D23" s="5">
        <v>89</v>
      </c>
    </row>
    <row r="24" spans="1:4" hidden="1" x14ac:dyDescent="0.25">
      <c r="A24" s="5" t="s">
        <v>18</v>
      </c>
      <c r="B24" s="5">
        <v>18</v>
      </c>
      <c r="C24" s="5">
        <v>25</v>
      </c>
      <c r="D24" s="5">
        <v>66</v>
      </c>
    </row>
    <row r="25" spans="1:4" x14ac:dyDescent="0.25">
      <c r="A25" s="5" t="s">
        <v>19</v>
      </c>
      <c r="B25" s="5">
        <v>15</v>
      </c>
      <c r="C25" s="5">
        <v>17</v>
      </c>
      <c r="D25" s="5">
        <v>13</v>
      </c>
    </row>
    <row r="26" spans="1:4" hidden="1" x14ac:dyDescent="0.25">
      <c r="A26" s="5" t="s">
        <v>20</v>
      </c>
      <c r="B26" s="5"/>
      <c r="C26" s="5"/>
      <c r="D26" s="5"/>
    </row>
    <row r="27" spans="1:4" hidden="1" x14ac:dyDescent="0.25">
      <c r="A27" s="5" t="s">
        <v>21</v>
      </c>
      <c r="B27" s="5">
        <v>153</v>
      </c>
      <c r="C27" s="5">
        <v>152</v>
      </c>
      <c r="D27" s="5">
        <v>195</v>
      </c>
    </row>
    <row r="28" spans="1:4" hidden="1" x14ac:dyDescent="0.25">
      <c r="A28" s="5" t="s">
        <v>22</v>
      </c>
      <c r="B28" s="5">
        <v>80</v>
      </c>
      <c r="C28" s="5">
        <v>95</v>
      </c>
      <c r="D28" s="5">
        <v>98</v>
      </c>
    </row>
    <row r="29" spans="1:4" hidden="1" x14ac:dyDescent="0.25">
      <c r="A29" s="5" t="s">
        <v>23</v>
      </c>
      <c r="B29" s="5"/>
      <c r="C29" s="5">
        <v>5</v>
      </c>
      <c r="D29" s="5">
        <v>6</v>
      </c>
    </row>
    <row r="30" spans="1:4" hidden="1" x14ac:dyDescent="0.25">
      <c r="A30" s="5" t="s">
        <v>24</v>
      </c>
      <c r="B30" s="5">
        <v>1</v>
      </c>
      <c r="C30" s="5">
        <v>4</v>
      </c>
      <c r="D30" s="5">
        <v>2</v>
      </c>
    </row>
    <row r="31" spans="1:4" hidden="1" x14ac:dyDescent="0.25">
      <c r="A31" s="5" t="s">
        <v>25</v>
      </c>
      <c r="B31" s="5"/>
      <c r="C31" s="5">
        <v>2</v>
      </c>
      <c r="D31" s="5"/>
    </row>
    <row r="32" spans="1:4" hidden="1" x14ac:dyDescent="0.25">
      <c r="A32" s="5" t="s">
        <v>26</v>
      </c>
      <c r="B32" s="5"/>
      <c r="C32" s="5"/>
      <c r="D32" s="5">
        <v>1</v>
      </c>
    </row>
    <row r="33" spans="1:4" hidden="1" x14ac:dyDescent="0.25">
      <c r="A33" s="5" t="s">
        <v>27</v>
      </c>
      <c r="B33" s="5">
        <v>63</v>
      </c>
      <c r="C33" s="5">
        <v>115</v>
      </c>
      <c r="D33" s="5">
        <v>124</v>
      </c>
    </row>
    <row r="34" spans="1:4" hidden="1" x14ac:dyDescent="0.25">
      <c r="A34" s="5" t="s">
        <v>28</v>
      </c>
      <c r="B34" s="5">
        <v>1</v>
      </c>
      <c r="C34" s="5">
        <v>3</v>
      </c>
      <c r="D34" s="5">
        <v>3</v>
      </c>
    </row>
    <row r="35" spans="1:4" hidden="1" x14ac:dyDescent="0.25">
      <c r="A35" s="5" t="s">
        <v>29</v>
      </c>
      <c r="B35" s="5">
        <v>59</v>
      </c>
      <c r="C35" s="5">
        <v>65</v>
      </c>
      <c r="D35" s="5">
        <v>172</v>
      </c>
    </row>
    <row r="36" spans="1:4" x14ac:dyDescent="0.25">
      <c r="A36" s="5" t="s">
        <v>30</v>
      </c>
      <c r="B36" s="5">
        <v>193</v>
      </c>
      <c r="C36" s="5">
        <v>261</v>
      </c>
      <c r="D36" s="5">
        <v>278</v>
      </c>
    </row>
    <row r="37" spans="1:4" hidden="1" x14ac:dyDescent="0.25">
      <c r="A37" s="5" t="s">
        <v>31</v>
      </c>
      <c r="B37" s="5"/>
      <c r="C37" s="5">
        <v>1</v>
      </c>
      <c r="D37" s="5"/>
    </row>
    <row r="38" spans="1:4" hidden="1" x14ac:dyDescent="0.25">
      <c r="A38" s="5" t="s">
        <v>32</v>
      </c>
      <c r="B38" s="5">
        <v>38</v>
      </c>
      <c r="C38" s="5">
        <v>64</v>
      </c>
      <c r="D38" s="5">
        <v>84</v>
      </c>
    </row>
    <row r="39" spans="1:4" hidden="1" x14ac:dyDescent="0.25">
      <c r="A39" s="5" t="s">
        <v>33</v>
      </c>
      <c r="B39" s="5">
        <v>5</v>
      </c>
      <c r="C39" s="5">
        <v>3</v>
      </c>
      <c r="D39" s="5">
        <v>7</v>
      </c>
    </row>
    <row r="40" spans="1:4" hidden="1" x14ac:dyDescent="0.25">
      <c r="A40" s="5" t="s">
        <v>34</v>
      </c>
      <c r="B40" s="5">
        <v>4240</v>
      </c>
      <c r="C40" s="5">
        <v>4645</v>
      </c>
      <c r="D40" s="5">
        <v>3846</v>
      </c>
    </row>
    <row r="41" spans="1:4" hidden="1" x14ac:dyDescent="0.25">
      <c r="A41" s="5" t="s">
        <v>35</v>
      </c>
      <c r="B41" s="5">
        <v>136</v>
      </c>
      <c r="C41" s="5">
        <v>110</v>
      </c>
      <c r="D41" s="5">
        <v>126</v>
      </c>
    </row>
    <row r="42" spans="1:4" hidden="1" x14ac:dyDescent="0.25">
      <c r="A42" s="5" t="s">
        <v>36</v>
      </c>
      <c r="B42" s="5">
        <v>68</v>
      </c>
      <c r="C42" s="5">
        <v>76</v>
      </c>
      <c r="D42" s="5">
        <v>119</v>
      </c>
    </row>
    <row r="43" spans="1:4" hidden="1" x14ac:dyDescent="0.25">
      <c r="A43" s="5" t="s">
        <v>37</v>
      </c>
      <c r="B43" s="5">
        <v>6100</v>
      </c>
      <c r="C43" s="5">
        <v>6946</v>
      </c>
      <c r="D43" s="5">
        <v>7394</v>
      </c>
    </row>
  </sheetData>
  <autoFilter ref="A7:D43">
    <filterColumn colId="0">
      <filters>
        <filter val="Andhra Pradesh"/>
        <filter val="Assam"/>
        <filter val="Bihar"/>
        <filter val="Kerala"/>
        <filter val="Rajasthan"/>
      </filters>
    </filterColumn>
  </autoFilter>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39997558519241921"/>
  </sheetPr>
  <dimension ref="A1:I217"/>
  <sheetViews>
    <sheetView topLeftCell="A158" workbookViewId="0">
      <selection activeCell="H169" sqref="H169"/>
    </sheetView>
  </sheetViews>
  <sheetFormatPr defaultColWidth="8.85546875" defaultRowHeight="15" x14ac:dyDescent="0.25"/>
  <cols>
    <col min="1" max="1" width="12.7109375" customWidth="1"/>
  </cols>
  <sheetData>
    <row r="1" spans="1:9" x14ac:dyDescent="0.25">
      <c r="A1" s="8" t="s">
        <v>100</v>
      </c>
    </row>
    <row r="2" spans="1:9" x14ac:dyDescent="0.25">
      <c r="A2" s="1" t="s">
        <v>101</v>
      </c>
    </row>
    <row r="3" spans="1:9" x14ac:dyDescent="0.25">
      <c r="A3" s="1" t="s">
        <v>76</v>
      </c>
    </row>
    <row r="4" spans="1:9" ht="18.75" x14ac:dyDescent="0.3">
      <c r="A4" s="2" t="s">
        <v>102</v>
      </c>
    </row>
    <row r="5" spans="1:9" x14ac:dyDescent="0.25">
      <c r="I5" s="103"/>
    </row>
    <row r="6" spans="1:9" x14ac:dyDescent="0.25">
      <c r="A6" t="s">
        <v>563</v>
      </c>
      <c r="I6" s="103"/>
    </row>
    <row r="7" spans="1:9" x14ac:dyDescent="0.25">
      <c r="A7" t="s">
        <v>424</v>
      </c>
    </row>
    <row r="8" spans="1:9" x14ac:dyDescent="0.25">
      <c r="A8" s="13" t="s">
        <v>43</v>
      </c>
      <c r="B8" s="13" t="s">
        <v>564</v>
      </c>
      <c r="C8" s="13" t="s">
        <v>565</v>
      </c>
      <c r="D8" s="13" t="s">
        <v>566</v>
      </c>
      <c r="E8" s="13" t="s">
        <v>567</v>
      </c>
      <c r="F8" s="13" t="s">
        <v>562</v>
      </c>
    </row>
    <row r="9" spans="1:9" hidden="1" x14ac:dyDescent="0.25">
      <c r="A9" s="5" t="s">
        <v>2</v>
      </c>
      <c r="B9" s="5">
        <v>17.899999999999999</v>
      </c>
      <c r="C9" s="5">
        <v>59.1</v>
      </c>
      <c r="D9" s="5">
        <v>17.7</v>
      </c>
      <c r="E9" s="5">
        <v>60.35</v>
      </c>
      <c r="F9" s="5">
        <v>40.08</v>
      </c>
    </row>
    <row r="10" spans="1:9" x14ac:dyDescent="0.25">
      <c r="A10" s="5" t="s">
        <v>3</v>
      </c>
      <c r="B10" s="5">
        <v>0.44600000000000001</v>
      </c>
      <c r="C10" s="5">
        <v>0.58399999999999996</v>
      </c>
      <c r="D10" s="5">
        <v>0.191</v>
      </c>
      <c r="E10" s="5">
        <v>0.54139999999999999</v>
      </c>
      <c r="F10" s="5">
        <v>0.46610000000000001</v>
      </c>
    </row>
    <row r="11" spans="1:9" hidden="1" x14ac:dyDescent="0.25">
      <c r="A11" s="5" t="s">
        <v>4</v>
      </c>
      <c r="B11" s="5">
        <v>39.5</v>
      </c>
      <c r="C11" s="5">
        <v>48.5</v>
      </c>
      <c r="D11" s="5">
        <v>21.3</v>
      </c>
      <c r="E11" s="5">
        <v>50.91</v>
      </c>
      <c r="F11" s="5">
        <v>42.47</v>
      </c>
    </row>
    <row r="12" spans="1:9" x14ac:dyDescent="0.25">
      <c r="A12" s="5" t="s">
        <v>5</v>
      </c>
      <c r="B12" s="5">
        <v>0.23699999999999999</v>
      </c>
      <c r="C12" s="5">
        <v>0.53100000000000003</v>
      </c>
      <c r="D12" s="5">
        <v>0.14899999999999999</v>
      </c>
      <c r="E12" s="5">
        <v>0.56789999999999996</v>
      </c>
      <c r="F12" s="5">
        <v>0.3836</v>
      </c>
    </row>
    <row r="13" spans="1:9" x14ac:dyDescent="0.25">
      <c r="A13" s="5" t="s">
        <v>6</v>
      </c>
      <c r="B13" s="5">
        <v>0.20199999999999999</v>
      </c>
      <c r="C13" s="5">
        <v>0.46700000000000003</v>
      </c>
      <c r="D13" s="5">
        <v>0.10400000000000001</v>
      </c>
      <c r="E13" s="5">
        <v>0.44900000000000001</v>
      </c>
      <c r="F13" s="5">
        <v>0.33360000000000001</v>
      </c>
    </row>
    <row r="14" spans="1:9" hidden="1" x14ac:dyDescent="0.25">
      <c r="A14" s="5" t="s">
        <v>8</v>
      </c>
      <c r="B14" s="5">
        <v>14.2</v>
      </c>
      <c r="C14" s="5">
        <v>62.2</v>
      </c>
      <c r="D14" s="5">
        <v>16</v>
      </c>
      <c r="E14" s="5">
        <v>56.34</v>
      </c>
      <c r="F14" s="5">
        <v>47.68</v>
      </c>
    </row>
    <row r="15" spans="1:9" hidden="1" x14ac:dyDescent="0.25">
      <c r="A15" s="5" t="s">
        <v>7</v>
      </c>
      <c r="B15" s="5">
        <v>46.3</v>
      </c>
      <c r="C15" s="5">
        <v>56.4</v>
      </c>
      <c r="D15" s="5">
        <v>17.399999999999999</v>
      </c>
      <c r="E15" s="5">
        <v>53.09</v>
      </c>
      <c r="F15" s="5">
        <v>38.29</v>
      </c>
    </row>
    <row r="16" spans="1:9" hidden="1" x14ac:dyDescent="0.25">
      <c r="A16" s="5" t="s">
        <v>9</v>
      </c>
      <c r="B16" s="5">
        <v>33.4</v>
      </c>
      <c r="C16" s="5">
        <v>56.8</v>
      </c>
      <c r="D16" s="5">
        <v>14.7</v>
      </c>
      <c r="E16" s="5">
        <v>66.510000000000005</v>
      </c>
      <c r="F16" s="5">
        <v>45.73</v>
      </c>
    </row>
    <row r="17" spans="1:6" hidden="1" x14ac:dyDescent="0.25">
      <c r="A17" s="5" t="s">
        <v>10</v>
      </c>
      <c r="B17" s="5">
        <v>15.9</v>
      </c>
      <c r="C17" s="5">
        <v>58.2</v>
      </c>
      <c r="D17" s="5">
        <v>14.5</v>
      </c>
      <c r="E17" s="5">
        <v>75.12</v>
      </c>
      <c r="F17" s="5">
        <v>49.86</v>
      </c>
    </row>
    <row r="18" spans="1:6" hidden="1" x14ac:dyDescent="0.25">
      <c r="A18" s="5" t="s">
        <v>11</v>
      </c>
      <c r="B18" s="5">
        <v>9.6999999999999993</v>
      </c>
      <c r="C18" s="5">
        <v>49.3</v>
      </c>
      <c r="D18" s="5">
        <v>10.6</v>
      </c>
      <c r="E18" s="5">
        <v>53.08</v>
      </c>
      <c r="F18" s="5">
        <v>33.28</v>
      </c>
    </row>
    <row r="19" spans="1:6" hidden="1" x14ac:dyDescent="0.25">
      <c r="A19" s="5" t="s">
        <v>12</v>
      </c>
      <c r="B19" s="5">
        <v>22.6</v>
      </c>
      <c r="C19" s="5">
        <v>55.5</v>
      </c>
      <c r="D19" s="5">
        <v>21.5</v>
      </c>
      <c r="E19" s="5">
        <v>57.48</v>
      </c>
      <c r="F19" s="5">
        <v>39.58</v>
      </c>
    </row>
    <row r="20" spans="1:6" hidden="1" x14ac:dyDescent="0.25">
      <c r="A20" s="5" t="s">
        <v>13</v>
      </c>
      <c r="B20" s="5">
        <v>32</v>
      </c>
      <c r="C20" s="5">
        <v>57.1</v>
      </c>
      <c r="D20" s="5">
        <v>11.4</v>
      </c>
      <c r="E20" s="5">
        <v>57.18</v>
      </c>
      <c r="F20" s="5">
        <v>40.98</v>
      </c>
    </row>
    <row r="21" spans="1:6" hidden="1" x14ac:dyDescent="0.25">
      <c r="A21" s="5" t="s">
        <v>14</v>
      </c>
      <c r="B21" s="5">
        <v>20.8</v>
      </c>
      <c r="C21" s="5">
        <v>50.1</v>
      </c>
      <c r="D21" s="5">
        <v>12.1</v>
      </c>
      <c r="E21" s="5">
        <v>51.15</v>
      </c>
      <c r="F21" s="5">
        <v>35.17</v>
      </c>
    </row>
    <row r="22" spans="1:6" hidden="1" x14ac:dyDescent="0.25">
      <c r="A22" s="5" t="s">
        <v>15</v>
      </c>
      <c r="B22" s="5">
        <v>47.4</v>
      </c>
      <c r="C22" s="5">
        <v>59</v>
      </c>
      <c r="D22" s="5">
        <v>19.899999999999999</v>
      </c>
      <c r="E22" s="5">
        <v>55.72</v>
      </c>
      <c r="F22" s="5">
        <v>51.85</v>
      </c>
    </row>
    <row r="23" spans="1:6" hidden="1" x14ac:dyDescent="0.25">
      <c r="A23" s="5" t="s">
        <v>16</v>
      </c>
      <c r="B23" s="5">
        <v>20.8</v>
      </c>
      <c r="C23" s="5">
        <v>46.3</v>
      </c>
      <c r="D23" s="5">
        <v>14.5</v>
      </c>
      <c r="E23" s="5">
        <v>52.68</v>
      </c>
      <c r="F23" s="5">
        <v>34.47</v>
      </c>
    </row>
    <row r="24" spans="1:6" hidden="1" x14ac:dyDescent="0.25">
      <c r="A24" s="5" t="s">
        <v>17</v>
      </c>
      <c r="B24" s="5">
        <v>35</v>
      </c>
      <c r="C24" s="5">
        <v>50.8</v>
      </c>
      <c r="D24" s="5">
        <v>10.1</v>
      </c>
      <c r="E24" s="5">
        <v>46.72</v>
      </c>
      <c r="F24" s="5">
        <v>39.71</v>
      </c>
    </row>
    <row r="25" spans="1:6" hidden="1" x14ac:dyDescent="0.25">
      <c r="A25" s="5" t="s">
        <v>18</v>
      </c>
      <c r="B25" s="5">
        <v>38.799999999999997</v>
      </c>
      <c r="C25" s="5">
        <v>59.8</v>
      </c>
      <c r="D25" s="5">
        <v>20.8</v>
      </c>
      <c r="E25" s="5">
        <v>57.81</v>
      </c>
      <c r="F25" s="5">
        <v>45.62</v>
      </c>
    </row>
    <row r="26" spans="1:6" x14ac:dyDescent="0.25">
      <c r="A26" s="5" t="s">
        <v>19</v>
      </c>
      <c r="B26" s="5">
        <v>0.20199999999999999</v>
      </c>
      <c r="C26" s="5">
        <v>0.53600000000000003</v>
      </c>
      <c r="D26" s="5">
        <v>0.16</v>
      </c>
      <c r="E26" s="5">
        <v>0.51759999999999995</v>
      </c>
      <c r="F26" s="5">
        <v>0.3478</v>
      </c>
    </row>
    <row r="27" spans="1:6" hidden="1" x14ac:dyDescent="0.25">
      <c r="A27" s="5" t="s">
        <v>20</v>
      </c>
      <c r="B27" s="5">
        <v>12.6</v>
      </c>
      <c r="C27" s="5">
        <v>52.3</v>
      </c>
      <c r="D27" s="5">
        <v>10.5</v>
      </c>
      <c r="E27" s="5">
        <v>44.56</v>
      </c>
      <c r="F27" s="5">
        <v>29.09</v>
      </c>
    </row>
    <row r="28" spans="1:6" hidden="1" x14ac:dyDescent="0.25">
      <c r="A28" s="5" t="s">
        <v>21</v>
      </c>
      <c r="B28" s="5">
        <v>39.299999999999997</v>
      </c>
      <c r="C28" s="5">
        <v>54.3</v>
      </c>
      <c r="D28" s="5">
        <v>15.1</v>
      </c>
      <c r="E28" s="5">
        <v>51.66</v>
      </c>
      <c r="F28" s="5">
        <v>43.47</v>
      </c>
    </row>
    <row r="29" spans="1:6" hidden="1" x14ac:dyDescent="0.25">
      <c r="A29" s="5" t="s">
        <v>22</v>
      </c>
      <c r="B29" s="5">
        <v>42.5</v>
      </c>
      <c r="C29" s="5">
        <v>56.7</v>
      </c>
      <c r="D29" s="5">
        <v>16.8</v>
      </c>
      <c r="E29" s="5">
        <v>55.16</v>
      </c>
      <c r="F29" s="5">
        <v>43.99</v>
      </c>
    </row>
    <row r="30" spans="1:6" hidden="1" x14ac:dyDescent="0.25">
      <c r="A30" s="5" t="s">
        <v>23</v>
      </c>
      <c r="B30" s="5">
        <v>41.2</v>
      </c>
      <c r="C30" s="5">
        <v>52.4</v>
      </c>
      <c r="D30" s="5">
        <v>33.200000000000003</v>
      </c>
      <c r="E30" s="5">
        <v>49.87</v>
      </c>
      <c r="F30" s="5">
        <v>45.09</v>
      </c>
    </row>
    <row r="31" spans="1:6" hidden="1" x14ac:dyDescent="0.25">
      <c r="A31" s="5" t="s">
        <v>24</v>
      </c>
      <c r="B31" s="5">
        <v>35</v>
      </c>
      <c r="C31" s="5">
        <v>47</v>
      </c>
      <c r="D31" s="5">
        <v>23.6</v>
      </c>
      <c r="E31" s="5">
        <v>47.68</v>
      </c>
      <c r="F31" s="5">
        <v>39.96</v>
      </c>
    </row>
    <row r="32" spans="1:6" hidden="1" x14ac:dyDescent="0.25">
      <c r="A32" s="5" t="s">
        <v>25</v>
      </c>
      <c r="B32" s="5">
        <v>41.9</v>
      </c>
      <c r="C32" s="5">
        <v>53.9</v>
      </c>
      <c r="D32" s="5">
        <v>31.1</v>
      </c>
      <c r="E32" s="5">
        <v>50.89</v>
      </c>
      <c r="F32" s="5">
        <v>44.36</v>
      </c>
    </row>
    <row r="33" spans="1:6" hidden="1" x14ac:dyDescent="0.25">
      <c r="A33" s="5" t="s">
        <v>26</v>
      </c>
      <c r="B33" s="5">
        <v>52.3</v>
      </c>
      <c r="C33" s="5">
        <v>55.7</v>
      </c>
      <c r="D33" s="5">
        <v>25.9</v>
      </c>
      <c r="E33" s="5">
        <v>47.95</v>
      </c>
      <c r="F33" s="5">
        <v>49.24</v>
      </c>
    </row>
    <row r="34" spans="1:6" hidden="1" x14ac:dyDescent="0.25">
      <c r="A34" s="5" t="s">
        <v>27</v>
      </c>
      <c r="B34" s="5">
        <v>29.7</v>
      </c>
      <c r="C34" s="5">
        <v>56.5</v>
      </c>
      <c r="D34" s="5">
        <v>14.1</v>
      </c>
      <c r="E34" s="5">
        <v>54.08</v>
      </c>
      <c r="F34" s="5">
        <v>41.79</v>
      </c>
    </row>
    <row r="35" spans="1:6" hidden="1" x14ac:dyDescent="0.25">
      <c r="A35" s="5" t="s">
        <v>28</v>
      </c>
      <c r="B35" s="5">
        <v>21.1</v>
      </c>
      <c r="C35" s="5">
        <v>54.2</v>
      </c>
      <c r="D35" s="5">
        <v>16.100000000000001</v>
      </c>
      <c r="E35" s="5">
        <v>54.41</v>
      </c>
      <c r="F35" s="5">
        <v>35.659999999999997</v>
      </c>
    </row>
    <row r="36" spans="1:6" hidden="1" x14ac:dyDescent="0.25">
      <c r="A36" s="5" t="s">
        <v>29</v>
      </c>
      <c r="B36" s="5">
        <v>14.3</v>
      </c>
      <c r="C36" s="5">
        <v>54.9</v>
      </c>
      <c r="D36" s="5">
        <v>13.2</v>
      </c>
      <c r="E36" s="5">
        <v>55.51</v>
      </c>
      <c r="F36" s="5">
        <v>35.67</v>
      </c>
    </row>
    <row r="37" spans="1:6" x14ac:dyDescent="0.25">
      <c r="A37" s="5" t="s">
        <v>30</v>
      </c>
      <c r="B37" s="5">
        <v>0.42700000000000005</v>
      </c>
      <c r="C37" s="5">
        <v>0.51700000000000002</v>
      </c>
      <c r="D37" s="5">
        <v>0.12</v>
      </c>
      <c r="E37" s="5">
        <v>0.50749999999999995</v>
      </c>
      <c r="F37" s="5">
        <v>0.436</v>
      </c>
    </row>
    <row r="38" spans="1:6" hidden="1" x14ac:dyDescent="0.25">
      <c r="A38" s="5" t="s">
        <v>31</v>
      </c>
      <c r="B38" s="5">
        <v>44.6</v>
      </c>
      <c r="C38" s="5">
        <v>61</v>
      </c>
      <c r="D38" s="5">
        <v>24.8</v>
      </c>
      <c r="E38" s="5">
        <v>57.52</v>
      </c>
      <c r="F38" s="5">
        <v>50.47</v>
      </c>
    </row>
    <row r="39" spans="1:6" hidden="1" x14ac:dyDescent="0.25">
      <c r="A39" s="5" t="s">
        <v>32</v>
      </c>
      <c r="B39" s="5">
        <v>41.2</v>
      </c>
      <c r="C39" s="5">
        <v>60</v>
      </c>
      <c r="D39" s="5">
        <v>21.8</v>
      </c>
      <c r="E39" s="5">
        <v>58.54</v>
      </c>
      <c r="F39" s="5">
        <v>45.58</v>
      </c>
    </row>
    <row r="40" spans="1:6" hidden="1" x14ac:dyDescent="0.25">
      <c r="A40" s="5" t="s">
        <v>33</v>
      </c>
      <c r="B40" s="5">
        <v>26.3</v>
      </c>
      <c r="C40" s="5">
        <v>55.3</v>
      </c>
      <c r="D40" s="5">
        <v>16</v>
      </c>
      <c r="E40" s="5">
        <v>56.97</v>
      </c>
      <c r="F40" s="5">
        <v>40</v>
      </c>
    </row>
    <row r="41" spans="1:6" hidden="1" x14ac:dyDescent="0.25">
      <c r="A41" s="5" t="s">
        <v>34</v>
      </c>
      <c r="B41" s="5">
        <v>18.3</v>
      </c>
      <c r="C41" s="5">
        <v>47.4</v>
      </c>
      <c r="D41" s="5">
        <v>11.3</v>
      </c>
      <c r="E41" s="5">
        <v>48.94</v>
      </c>
      <c r="F41" s="5">
        <v>32.94</v>
      </c>
    </row>
    <row r="42" spans="1:6" hidden="1" x14ac:dyDescent="0.25">
      <c r="A42" s="5" t="s">
        <v>35</v>
      </c>
      <c r="B42" s="5">
        <v>32.9</v>
      </c>
      <c r="C42" s="5">
        <v>49.1</v>
      </c>
      <c r="D42" s="5">
        <v>11.3</v>
      </c>
      <c r="E42" s="5">
        <v>50.98</v>
      </c>
      <c r="F42" s="5">
        <v>38.39</v>
      </c>
    </row>
    <row r="43" spans="1:6" hidden="1" x14ac:dyDescent="0.25">
      <c r="A43" s="5" t="s">
        <v>36</v>
      </c>
      <c r="B43" s="5">
        <v>19.399999999999999</v>
      </c>
      <c r="C43" s="5">
        <v>57.2</v>
      </c>
      <c r="D43" s="5">
        <v>15.4</v>
      </c>
      <c r="E43" s="5">
        <v>56.84</v>
      </c>
      <c r="F43" s="5">
        <v>38.08</v>
      </c>
    </row>
    <row r="44" spans="1:6" hidden="1" x14ac:dyDescent="0.25">
      <c r="A44" s="5" t="s">
        <v>37</v>
      </c>
      <c r="B44" s="5">
        <v>30</v>
      </c>
      <c r="C44" s="5">
        <v>53</v>
      </c>
      <c r="D44" s="5">
        <v>15.4</v>
      </c>
      <c r="E44" s="5">
        <v>53.76</v>
      </c>
      <c r="F44" s="5">
        <v>39.79</v>
      </c>
    </row>
    <row r="46" spans="1:6" x14ac:dyDescent="0.25">
      <c r="A46" t="s">
        <v>563</v>
      </c>
    </row>
    <row r="47" spans="1:6" x14ac:dyDescent="0.25">
      <c r="A47" t="s">
        <v>424</v>
      </c>
    </row>
    <row r="48" spans="1:6" x14ac:dyDescent="0.25">
      <c r="A48" s="13" t="s">
        <v>43</v>
      </c>
      <c r="B48" s="13" t="s">
        <v>103</v>
      </c>
      <c r="C48" s="13" t="s">
        <v>104</v>
      </c>
      <c r="D48" s="13" t="s">
        <v>105</v>
      </c>
    </row>
    <row r="49" spans="1:4" x14ac:dyDescent="0.25">
      <c r="A49" s="5" t="s">
        <v>2</v>
      </c>
      <c r="B49" s="5">
        <v>17.809999999999999</v>
      </c>
      <c r="C49" s="5">
        <v>59.59</v>
      </c>
      <c r="D49" s="5">
        <v>40.08</v>
      </c>
    </row>
    <row r="50" spans="1:4" x14ac:dyDescent="0.25">
      <c r="A50" s="5" t="s">
        <v>3</v>
      </c>
      <c r="B50" s="5">
        <v>36.159999999999997</v>
      </c>
      <c r="C50" s="5">
        <v>56.98</v>
      </c>
      <c r="D50" s="5">
        <v>46.61</v>
      </c>
    </row>
    <row r="51" spans="1:4" x14ac:dyDescent="0.25">
      <c r="A51" s="5" t="s">
        <v>4</v>
      </c>
      <c r="B51" s="5">
        <v>35.44</v>
      </c>
      <c r="C51" s="5">
        <v>49.06</v>
      </c>
      <c r="D51" s="5">
        <v>42.47</v>
      </c>
    </row>
    <row r="52" spans="1:4" x14ac:dyDescent="0.25">
      <c r="A52" s="5" t="s">
        <v>5</v>
      </c>
      <c r="B52" s="5">
        <v>22.46</v>
      </c>
      <c r="C52" s="5">
        <v>53.59</v>
      </c>
      <c r="D52" s="5">
        <v>38.36</v>
      </c>
    </row>
    <row r="53" spans="1:4" x14ac:dyDescent="0.25">
      <c r="A53" s="5" t="s">
        <v>6</v>
      </c>
      <c r="B53" s="5">
        <v>19.07</v>
      </c>
      <c r="C53" s="5">
        <v>46.47</v>
      </c>
      <c r="D53" s="5">
        <v>33.36</v>
      </c>
    </row>
    <row r="54" spans="1:4" x14ac:dyDescent="0.25">
      <c r="A54" s="5" t="s">
        <v>8</v>
      </c>
      <c r="B54" s="5">
        <v>39.700000000000003</v>
      </c>
      <c r="C54" s="5">
        <v>55.59</v>
      </c>
      <c r="D54" s="5">
        <v>47.68</v>
      </c>
    </row>
    <row r="55" spans="1:4" x14ac:dyDescent="0.25">
      <c r="A55" s="5" t="s">
        <v>7</v>
      </c>
      <c r="B55" s="5">
        <v>16</v>
      </c>
      <c r="C55" s="5">
        <v>56.51</v>
      </c>
      <c r="D55" s="5">
        <v>38.29</v>
      </c>
    </row>
    <row r="56" spans="1:4" x14ac:dyDescent="0.25">
      <c r="A56" s="5" t="s">
        <v>9</v>
      </c>
      <c r="B56" s="5">
        <v>25.25</v>
      </c>
      <c r="C56" s="5">
        <v>61.57</v>
      </c>
      <c r="D56" s="5">
        <v>45.73</v>
      </c>
    </row>
    <row r="57" spans="1:4" x14ac:dyDescent="0.25">
      <c r="A57" s="5" t="s">
        <v>10</v>
      </c>
      <c r="B57" s="5">
        <v>14.89</v>
      </c>
      <c r="C57" s="5">
        <v>71.48</v>
      </c>
      <c r="D57" s="5">
        <v>49.86</v>
      </c>
    </row>
    <row r="58" spans="1:4" x14ac:dyDescent="0.25">
      <c r="A58" s="5" t="s">
        <v>11</v>
      </c>
      <c r="B58" s="5">
        <v>10.58</v>
      </c>
      <c r="C58" s="5">
        <v>52.99</v>
      </c>
      <c r="D58" s="5">
        <v>33.28</v>
      </c>
    </row>
    <row r="59" spans="1:4" x14ac:dyDescent="0.25">
      <c r="A59" s="5" t="s">
        <v>12</v>
      </c>
      <c r="B59" s="5">
        <v>21.92</v>
      </c>
      <c r="C59" s="5">
        <v>56.76</v>
      </c>
      <c r="D59" s="5">
        <v>39.58</v>
      </c>
    </row>
    <row r="60" spans="1:4" x14ac:dyDescent="0.25">
      <c r="A60" s="5" t="s">
        <v>13</v>
      </c>
      <c r="B60" s="5">
        <v>23.38</v>
      </c>
      <c r="C60" s="5">
        <v>57.16</v>
      </c>
      <c r="D60" s="5">
        <v>40.98</v>
      </c>
    </row>
    <row r="61" spans="1:4" x14ac:dyDescent="0.25">
      <c r="A61" s="5" t="s">
        <v>14</v>
      </c>
      <c r="B61" s="5">
        <v>17.79</v>
      </c>
      <c r="C61" s="5">
        <v>50.44</v>
      </c>
      <c r="D61" s="5">
        <v>35.17</v>
      </c>
    </row>
    <row r="62" spans="1:4" x14ac:dyDescent="0.25">
      <c r="A62" s="5" t="s">
        <v>15</v>
      </c>
      <c r="B62" s="5">
        <v>44.82</v>
      </c>
      <c r="C62" s="5">
        <v>58.69</v>
      </c>
      <c r="D62" s="5">
        <v>51.85</v>
      </c>
    </row>
    <row r="63" spans="1:4" x14ac:dyDescent="0.25">
      <c r="A63" s="5" t="s">
        <v>16</v>
      </c>
      <c r="B63" s="5">
        <v>19.11</v>
      </c>
      <c r="C63" s="5">
        <v>48.11</v>
      </c>
      <c r="D63" s="5">
        <v>34.47</v>
      </c>
    </row>
    <row r="64" spans="1:4" x14ac:dyDescent="0.25">
      <c r="A64" s="5" t="s">
        <v>17</v>
      </c>
      <c r="B64" s="5">
        <v>29.1</v>
      </c>
      <c r="C64" s="5">
        <v>49.76</v>
      </c>
      <c r="D64" s="5">
        <v>39.71</v>
      </c>
    </row>
    <row r="65" spans="1:4" x14ac:dyDescent="0.25">
      <c r="A65" s="5" t="s">
        <v>18</v>
      </c>
      <c r="B65" s="5">
        <v>31.87</v>
      </c>
      <c r="C65" s="5">
        <v>59</v>
      </c>
      <c r="D65" s="5">
        <v>45.62</v>
      </c>
    </row>
    <row r="66" spans="1:4" x14ac:dyDescent="0.25">
      <c r="A66" s="5" t="s">
        <v>19</v>
      </c>
      <c r="B66" s="5">
        <v>18.23</v>
      </c>
      <c r="C66" s="5">
        <v>52.73</v>
      </c>
      <c r="D66" s="5">
        <v>34.78</v>
      </c>
    </row>
    <row r="67" spans="1:4" x14ac:dyDescent="0.25">
      <c r="A67" s="5" t="s">
        <v>20</v>
      </c>
      <c r="B67" s="5">
        <v>10.96</v>
      </c>
      <c r="C67" s="5">
        <v>46.25</v>
      </c>
      <c r="D67" s="5">
        <v>29.09</v>
      </c>
    </row>
    <row r="68" spans="1:4" x14ac:dyDescent="0.25">
      <c r="A68" s="5" t="s">
        <v>21</v>
      </c>
      <c r="B68" s="5">
        <v>32.64</v>
      </c>
      <c r="C68" s="5">
        <v>53.56</v>
      </c>
      <c r="D68" s="5">
        <v>43.47</v>
      </c>
    </row>
    <row r="69" spans="1:4" x14ac:dyDescent="0.25">
      <c r="A69" s="5" t="s">
        <v>22</v>
      </c>
      <c r="B69" s="5">
        <v>31.06</v>
      </c>
      <c r="C69" s="5">
        <v>56</v>
      </c>
      <c r="D69" s="5">
        <v>43.99</v>
      </c>
    </row>
    <row r="70" spans="1:4" x14ac:dyDescent="0.25">
      <c r="A70" s="5" t="s">
        <v>23</v>
      </c>
      <c r="B70" s="5">
        <v>38.56</v>
      </c>
      <c r="C70" s="5">
        <v>51.58</v>
      </c>
      <c r="D70" s="5">
        <v>45.09</v>
      </c>
    </row>
    <row r="71" spans="1:4" x14ac:dyDescent="0.25">
      <c r="A71" s="5" t="s">
        <v>24</v>
      </c>
      <c r="B71" s="5">
        <v>32.67</v>
      </c>
      <c r="C71" s="5">
        <v>47.17</v>
      </c>
      <c r="D71" s="5">
        <v>39.96</v>
      </c>
    </row>
    <row r="72" spans="1:4" x14ac:dyDescent="0.25">
      <c r="A72" s="5" t="s">
        <v>25</v>
      </c>
      <c r="B72" s="5">
        <v>36.159999999999997</v>
      </c>
      <c r="C72" s="5">
        <v>52.35</v>
      </c>
      <c r="D72" s="5">
        <v>44.36</v>
      </c>
    </row>
    <row r="73" spans="1:4" x14ac:dyDescent="0.25">
      <c r="A73" s="5" t="s">
        <v>26</v>
      </c>
      <c r="B73" s="5">
        <v>44.74</v>
      </c>
      <c r="C73" s="5">
        <v>53.42</v>
      </c>
      <c r="D73" s="5">
        <v>49.24</v>
      </c>
    </row>
    <row r="74" spans="1:4" x14ac:dyDescent="0.25">
      <c r="A74" s="5" t="s">
        <v>27</v>
      </c>
      <c r="B74" s="5">
        <v>27.16</v>
      </c>
      <c r="C74" s="5">
        <v>56.11</v>
      </c>
      <c r="D74" s="5">
        <v>41.79</v>
      </c>
    </row>
    <row r="75" spans="1:4" x14ac:dyDescent="0.25">
      <c r="A75" s="5" t="s">
        <v>28</v>
      </c>
      <c r="B75" s="5">
        <v>17.63</v>
      </c>
      <c r="C75" s="5">
        <v>54.36</v>
      </c>
      <c r="D75" s="5">
        <v>35.659999999999997</v>
      </c>
    </row>
    <row r="76" spans="1:4" x14ac:dyDescent="0.25">
      <c r="A76" s="5" t="s">
        <v>29</v>
      </c>
      <c r="B76" s="5">
        <v>13.91</v>
      </c>
      <c r="C76" s="5">
        <v>55.15</v>
      </c>
      <c r="D76" s="5">
        <v>35.67</v>
      </c>
    </row>
    <row r="77" spans="1:4" x14ac:dyDescent="0.25">
      <c r="A77" s="5" t="s">
        <v>30</v>
      </c>
      <c r="B77" s="5">
        <v>35.119999999999997</v>
      </c>
      <c r="C77" s="5">
        <v>51.47</v>
      </c>
      <c r="D77" s="5">
        <v>43.6</v>
      </c>
    </row>
    <row r="78" spans="1:4" x14ac:dyDescent="0.25">
      <c r="A78" s="5" t="s">
        <v>31</v>
      </c>
      <c r="B78" s="5">
        <v>39.57</v>
      </c>
      <c r="C78" s="5">
        <v>60.16</v>
      </c>
      <c r="D78" s="5">
        <v>50.47</v>
      </c>
    </row>
    <row r="79" spans="1:4" x14ac:dyDescent="0.25">
      <c r="A79" s="5" t="s">
        <v>32</v>
      </c>
      <c r="B79" s="5">
        <v>31.8</v>
      </c>
      <c r="C79" s="5">
        <v>59.31</v>
      </c>
      <c r="D79" s="5">
        <v>45.58</v>
      </c>
    </row>
    <row r="80" spans="1:4" x14ac:dyDescent="0.25">
      <c r="A80" s="5" t="s">
        <v>33</v>
      </c>
      <c r="B80" s="5">
        <v>23.57</v>
      </c>
      <c r="C80" s="5">
        <v>55.77</v>
      </c>
      <c r="D80" s="5">
        <v>40</v>
      </c>
    </row>
    <row r="81" spans="1:4" x14ac:dyDescent="0.25">
      <c r="A81" s="5" t="s">
        <v>34</v>
      </c>
      <c r="B81" s="5">
        <v>16.75</v>
      </c>
      <c r="C81" s="5">
        <v>47.71</v>
      </c>
      <c r="D81" s="5">
        <v>32.94</v>
      </c>
    </row>
    <row r="82" spans="1:4" x14ac:dyDescent="0.25">
      <c r="A82" s="5" t="s">
        <v>35</v>
      </c>
      <c r="B82" s="5">
        <v>26.68</v>
      </c>
      <c r="C82" s="5">
        <v>49.67</v>
      </c>
      <c r="D82" s="5">
        <v>38.39</v>
      </c>
    </row>
    <row r="83" spans="1:4" x14ac:dyDescent="0.25">
      <c r="A83" s="5" t="s">
        <v>36</v>
      </c>
      <c r="B83" s="5">
        <v>18.079999999999998</v>
      </c>
      <c r="C83" s="5">
        <v>57.07</v>
      </c>
      <c r="D83" s="5">
        <v>38.08</v>
      </c>
    </row>
    <row r="84" spans="1:4" x14ac:dyDescent="0.25">
      <c r="A84" s="5" t="s">
        <v>37</v>
      </c>
      <c r="B84" s="5">
        <v>25.51</v>
      </c>
      <c r="C84" s="5">
        <v>53.26</v>
      </c>
      <c r="D84" s="5">
        <v>39.79</v>
      </c>
    </row>
    <row r="87" spans="1:4" x14ac:dyDescent="0.25">
      <c r="A87" t="s">
        <v>347</v>
      </c>
    </row>
    <row r="88" spans="1:4" x14ac:dyDescent="0.25">
      <c r="A88" s="13" t="s">
        <v>43</v>
      </c>
      <c r="B88" s="13" t="s">
        <v>103</v>
      </c>
      <c r="C88" s="13" t="s">
        <v>104</v>
      </c>
      <c r="D88" s="13" t="s">
        <v>105</v>
      </c>
    </row>
    <row r="89" spans="1:4" x14ac:dyDescent="0.25">
      <c r="A89" s="5" t="s">
        <v>2</v>
      </c>
      <c r="B89" s="5">
        <v>17.899999999999999</v>
      </c>
      <c r="C89" s="5">
        <v>59.1</v>
      </c>
      <c r="D89" s="5">
        <v>39.799999999999997</v>
      </c>
    </row>
    <row r="90" spans="1:4" x14ac:dyDescent="0.25">
      <c r="A90" s="5" t="s">
        <v>3</v>
      </c>
      <c r="B90" s="5">
        <v>44.6</v>
      </c>
      <c r="C90" s="5">
        <v>58.4</v>
      </c>
      <c r="D90" s="5">
        <v>51.5</v>
      </c>
    </row>
    <row r="91" spans="1:4" x14ac:dyDescent="0.25">
      <c r="A91" s="5" t="s">
        <v>4</v>
      </c>
      <c r="B91" s="5">
        <v>39.5</v>
      </c>
      <c r="C91" s="5">
        <v>48.5</v>
      </c>
      <c r="D91" s="5">
        <v>44.1</v>
      </c>
    </row>
    <row r="92" spans="1:4" x14ac:dyDescent="0.25">
      <c r="A92" s="5" t="s">
        <v>5</v>
      </c>
      <c r="B92" s="5">
        <v>23.7</v>
      </c>
      <c r="C92" s="5">
        <v>53.1</v>
      </c>
      <c r="D92" s="5">
        <v>38.700000000000003</v>
      </c>
    </row>
    <row r="93" spans="1:4" x14ac:dyDescent="0.25">
      <c r="A93" s="5" t="s">
        <v>6</v>
      </c>
      <c r="B93" s="5">
        <v>20.2</v>
      </c>
      <c r="C93" s="5">
        <v>46.7</v>
      </c>
      <c r="D93" s="5">
        <v>34</v>
      </c>
    </row>
    <row r="94" spans="1:4" x14ac:dyDescent="0.25">
      <c r="A94" s="5" t="s">
        <v>7</v>
      </c>
      <c r="B94" s="5">
        <v>14.2</v>
      </c>
      <c r="C94" s="5">
        <v>62.2</v>
      </c>
      <c r="D94" s="5">
        <v>42.6</v>
      </c>
    </row>
    <row r="95" spans="1:4" x14ac:dyDescent="0.25">
      <c r="A95" s="5" t="s">
        <v>8</v>
      </c>
      <c r="B95" s="5">
        <v>46.3</v>
      </c>
      <c r="C95" s="5">
        <v>56.4</v>
      </c>
      <c r="D95" s="5">
        <v>51.3</v>
      </c>
    </row>
    <row r="96" spans="1:4" x14ac:dyDescent="0.25">
      <c r="A96" s="5" t="s">
        <v>9</v>
      </c>
      <c r="B96" s="5">
        <v>33.4</v>
      </c>
      <c r="C96" s="5">
        <v>56.8</v>
      </c>
      <c r="D96" s="5">
        <v>45.9</v>
      </c>
    </row>
    <row r="97" spans="1:4" x14ac:dyDescent="0.25">
      <c r="A97" s="5" t="s">
        <v>10</v>
      </c>
      <c r="B97" s="5">
        <v>15.9</v>
      </c>
      <c r="C97" s="5">
        <v>58.2</v>
      </c>
      <c r="D97" s="5">
        <v>38.6</v>
      </c>
    </row>
    <row r="98" spans="1:4" x14ac:dyDescent="0.25">
      <c r="A98" s="5" t="s">
        <v>11</v>
      </c>
      <c r="B98" s="5">
        <v>9.6999999999999993</v>
      </c>
      <c r="C98" s="5">
        <v>49.3</v>
      </c>
      <c r="D98" s="5">
        <v>31.1</v>
      </c>
    </row>
    <row r="99" spans="1:4" x14ac:dyDescent="0.25">
      <c r="A99" s="5" t="s">
        <v>12</v>
      </c>
      <c r="B99" s="5">
        <v>22.6</v>
      </c>
      <c r="C99" s="5">
        <v>55.5</v>
      </c>
      <c r="D99" s="5">
        <v>39.1</v>
      </c>
    </row>
    <row r="100" spans="1:4" x14ac:dyDescent="0.25">
      <c r="A100" s="5" t="s">
        <v>13</v>
      </c>
      <c r="B100" s="5">
        <v>32</v>
      </c>
      <c r="C100" s="5">
        <v>57.1</v>
      </c>
      <c r="D100" s="5">
        <v>44.9</v>
      </c>
    </row>
    <row r="101" spans="1:4" x14ac:dyDescent="0.25">
      <c r="A101" s="5" t="s">
        <v>14</v>
      </c>
      <c r="B101" s="5">
        <v>20.8</v>
      </c>
      <c r="C101" s="5">
        <v>50.1</v>
      </c>
      <c r="D101" s="5">
        <v>36.4</v>
      </c>
    </row>
    <row r="102" spans="1:4" x14ac:dyDescent="0.25">
      <c r="A102" s="5" t="s">
        <v>15</v>
      </c>
      <c r="B102" s="5">
        <v>47.4</v>
      </c>
      <c r="C102" s="5">
        <v>59</v>
      </c>
      <c r="D102" s="5">
        <v>53.3</v>
      </c>
    </row>
    <row r="103" spans="1:4" x14ac:dyDescent="0.25">
      <c r="A103" s="5" t="s">
        <v>16</v>
      </c>
      <c r="B103" s="5">
        <v>20.8</v>
      </c>
      <c r="C103" s="5">
        <v>46.3</v>
      </c>
      <c r="D103" s="5">
        <v>34.200000000000003</v>
      </c>
    </row>
    <row r="104" spans="1:4" x14ac:dyDescent="0.25">
      <c r="A104" s="5" t="s">
        <v>17</v>
      </c>
      <c r="B104" s="5">
        <v>35</v>
      </c>
      <c r="C104" s="5">
        <v>50.8</v>
      </c>
      <c r="D104" s="5">
        <v>43</v>
      </c>
    </row>
    <row r="105" spans="1:4" x14ac:dyDescent="0.25">
      <c r="A105" s="5" t="s">
        <v>18</v>
      </c>
      <c r="B105" s="5">
        <v>38.799999999999997</v>
      </c>
      <c r="C105" s="5">
        <v>59.8</v>
      </c>
      <c r="D105" s="5">
        <v>49.4</v>
      </c>
    </row>
    <row r="106" spans="1:4" x14ac:dyDescent="0.25">
      <c r="A106" s="5" t="s">
        <v>19</v>
      </c>
      <c r="B106" s="5">
        <v>20.2</v>
      </c>
      <c r="C106" s="5">
        <v>53.6</v>
      </c>
      <c r="D106" s="5">
        <v>36.299999999999997</v>
      </c>
    </row>
    <row r="107" spans="1:4" x14ac:dyDescent="0.25">
      <c r="A107" s="5" t="s">
        <v>20</v>
      </c>
      <c r="B107" s="5">
        <v>12.6</v>
      </c>
      <c r="C107" s="5">
        <v>52.3</v>
      </c>
      <c r="D107" s="5">
        <v>32.9</v>
      </c>
    </row>
    <row r="108" spans="1:4" x14ac:dyDescent="0.25">
      <c r="A108" s="5" t="s">
        <v>21</v>
      </c>
      <c r="B108" s="5">
        <v>39.299999999999997</v>
      </c>
      <c r="C108" s="5">
        <v>54.3</v>
      </c>
      <c r="D108" s="5">
        <v>47</v>
      </c>
    </row>
    <row r="109" spans="1:4" x14ac:dyDescent="0.25">
      <c r="A109" s="5" t="s">
        <v>22</v>
      </c>
      <c r="B109" s="5">
        <v>42.5</v>
      </c>
      <c r="C109" s="5">
        <v>56.7</v>
      </c>
      <c r="D109" s="5">
        <v>49.8</v>
      </c>
    </row>
    <row r="110" spans="1:4" x14ac:dyDescent="0.25">
      <c r="A110" s="5" t="s">
        <v>23</v>
      </c>
      <c r="B110" s="5">
        <v>41.2</v>
      </c>
      <c r="C110" s="5">
        <v>52.4</v>
      </c>
      <c r="D110" s="5">
        <v>46.9</v>
      </c>
    </row>
    <row r="111" spans="1:4" x14ac:dyDescent="0.25">
      <c r="A111" s="5" t="s">
        <v>24</v>
      </c>
      <c r="B111" s="5">
        <v>35</v>
      </c>
      <c r="C111" s="5">
        <v>47</v>
      </c>
      <c r="D111" s="5">
        <v>41</v>
      </c>
    </row>
    <row r="112" spans="1:4" x14ac:dyDescent="0.25">
      <c r="A112" s="5" t="s">
        <v>25</v>
      </c>
      <c r="B112" s="5">
        <v>41.9</v>
      </c>
      <c r="C112" s="5">
        <v>53.9</v>
      </c>
      <c r="D112" s="5">
        <v>48</v>
      </c>
    </row>
    <row r="113" spans="1:4" x14ac:dyDescent="0.25">
      <c r="A113" s="5" t="s">
        <v>26</v>
      </c>
      <c r="B113" s="5">
        <v>52.3</v>
      </c>
      <c r="C113" s="5">
        <v>55.7</v>
      </c>
      <c r="D113" s="5">
        <v>54</v>
      </c>
    </row>
    <row r="114" spans="1:4" x14ac:dyDescent="0.25">
      <c r="A114" s="5" t="s">
        <v>27</v>
      </c>
      <c r="B114" s="5">
        <v>29.7</v>
      </c>
      <c r="C114" s="5">
        <v>56.5</v>
      </c>
      <c r="D114" s="5">
        <v>43.2</v>
      </c>
    </row>
    <row r="115" spans="1:4" x14ac:dyDescent="0.25">
      <c r="A115" s="5" t="s">
        <v>28</v>
      </c>
      <c r="B115" s="5">
        <v>21.1</v>
      </c>
      <c r="C115" s="5">
        <v>54.2</v>
      </c>
      <c r="D115" s="5">
        <v>37.4</v>
      </c>
    </row>
    <row r="116" spans="1:4" x14ac:dyDescent="0.25">
      <c r="A116" s="5" t="s">
        <v>29</v>
      </c>
      <c r="B116" s="5">
        <v>14.3</v>
      </c>
      <c r="C116" s="5">
        <v>54.9</v>
      </c>
      <c r="D116" s="5">
        <v>35.6</v>
      </c>
    </row>
    <row r="117" spans="1:4" x14ac:dyDescent="0.25">
      <c r="A117" s="5" t="s">
        <v>30</v>
      </c>
      <c r="B117" s="5">
        <v>42.7</v>
      </c>
      <c r="C117" s="5">
        <v>51.7</v>
      </c>
      <c r="D117" s="5">
        <v>47.3</v>
      </c>
    </row>
    <row r="118" spans="1:4" x14ac:dyDescent="0.25">
      <c r="A118" s="5" t="s">
        <v>31</v>
      </c>
      <c r="B118" s="5">
        <v>44.6</v>
      </c>
      <c r="C118" s="5">
        <v>61</v>
      </c>
      <c r="D118" s="5">
        <v>53.3</v>
      </c>
    </row>
    <row r="119" spans="1:4" x14ac:dyDescent="0.25">
      <c r="A119" s="5" t="s">
        <v>32</v>
      </c>
      <c r="B119" s="5">
        <v>41.2</v>
      </c>
      <c r="C119" s="5">
        <v>60</v>
      </c>
      <c r="D119" s="5">
        <v>50.7</v>
      </c>
    </row>
    <row r="120" spans="1:4" x14ac:dyDescent="0.25">
      <c r="A120" s="5" t="s">
        <v>33</v>
      </c>
      <c r="B120" s="5">
        <v>26.3</v>
      </c>
      <c r="C120" s="5">
        <v>55.3</v>
      </c>
      <c r="D120" s="5">
        <v>41.1</v>
      </c>
    </row>
    <row r="121" spans="1:4" x14ac:dyDescent="0.25">
      <c r="A121" s="5" t="s">
        <v>34</v>
      </c>
      <c r="B121" s="5">
        <v>18.3</v>
      </c>
      <c r="C121" s="5">
        <v>47.4</v>
      </c>
      <c r="D121" s="5">
        <v>33.4</v>
      </c>
    </row>
    <row r="122" spans="1:4" x14ac:dyDescent="0.25">
      <c r="A122" s="5" t="s">
        <v>35</v>
      </c>
      <c r="B122" s="5">
        <v>32.9</v>
      </c>
      <c r="C122" s="5">
        <v>49.1</v>
      </c>
      <c r="D122" s="5">
        <v>41</v>
      </c>
    </row>
    <row r="123" spans="1:4" x14ac:dyDescent="0.25">
      <c r="A123" s="5" t="s">
        <v>36</v>
      </c>
      <c r="B123" s="5">
        <v>19.399999999999999</v>
      </c>
      <c r="C123" s="5">
        <v>57.2</v>
      </c>
      <c r="D123" s="5">
        <v>38.700000000000003</v>
      </c>
    </row>
    <row r="124" spans="1:4" x14ac:dyDescent="0.25">
      <c r="A124" s="5" t="s">
        <v>37</v>
      </c>
      <c r="B124" s="5">
        <v>30</v>
      </c>
      <c r="C124" s="5">
        <v>53</v>
      </c>
      <c r="D124" s="5">
        <v>41.8</v>
      </c>
    </row>
    <row r="126" spans="1:4" x14ac:dyDescent="0.25">
      <c r="A126" t="s">
        <v>348</v>
      </c>
    </row>
    <row r="127" spans="1:4" x14ac:dyDescent="0.25">
      <c r="A127" s="13" t="s">
        <v>43</v>
      </c>
      <c r="B127" s="13" t="s">
        <v>103</v>
      </c>
      <c r="C127" s="13" t="s">
        <v>104</v>
      </c>
      <c r="D127" s="13" t="s">
        <v>105</v>
      </c>
    </row>
    <row r="128" spans="1:4" x14ac:dyDescent="0.25">
      <c r="A128" s="5" t="s">
        <v>2</v>
      </c>
      <c r="B128" s="5">
        <v>17.7</v>
      </c>
      <c r="C128" s="5">
        <v>60.35</v>
      </c>
      <c r="D128" s="5">
        <v>40.47</v>
      </c>
    </row>
    <row r="129" spans="1:4" x14ac:dyDescent="0.25">
      <c r="A129" s="5" t="s">
        <v>3</v>
      </c>
      <c r="B129" s="5">
        <v>19.100000000000001</v>
      </c>
      <c r="C129" s="5">
        <v>54.14</v>
      </c>
      <c r="D129" s="5">
        <v>36.75</v>
      </c>
    </row>
    <row r="130" spans="1:4" x14ac:dyDescent="0.25">
      <c r="A130" s="5" t="s">
        <v>4</v>
      </c>
      <c r="B130" s="5">
        <v>21.3</v>
      </c>
      <c r="C130" s="5">
        <v>50.91</v>
      </c>
      <c r="D130" s="5">
        <v>36.97</v>
      </c>
    </row>
    <row r="131" spans="1:4" x14ac:dyDescent="0.25">
      <c r="A131" s="5" t="s">
        <v>5</v>
      </c>
      <c r="B131" s="5">
        <v>14.9</v>
      </c>
      <c r="C131" s="5">
        <v>56.79</v>
      </c>
      <c r="D131" s="5">
        <v>36.409999999999997</v>
      </c>
    </row>
    <row r="132" spans="1:4" x14ac:dyDescent="0.25">
      <c r="A132" s="5" t="s">
        <v>6</v>
      </c>
      <c r="B132" s="5">
        <v>10.4</v>
      </c>
      <c r="C132" s="5">
        <v>44.9</v>
      </c>
      <c r="D132" s="5">
        <v>28.62</v>
      </c>
    </row>
    <row r="133" spans="1:4" x14ac:dyDescent="0.25">
      <c r="A133" s="5" t="s">
        <v>7</v>
      </c>
      <c r="B133" s="5">
        <v>16</v>
      </c>
      <c r="C133" s="5">
        <v>56.34</v>
      </c>
      <c r="D133" s="5">
        <v>38.17</v>
      </c>
    </row>
    <row r="134" spans="1:4" x14ac:dyDescent="0.25">
      <c r="A134" s="5" t="s">
        <v>8</v>
      </c>
      <c r="B134" s="5">
        <v>17.399999999999999</v>
      </c>
      <c r="C134" s="5">
        <v>53.09</v>
      </c>
      <c r="D134" s="5">
        <v>35.659999999999997</v>
      </c>
    </row>
    <row r="135" spans="1:4" x14ac:dyDescent="0.25">
      <c r="A135" s="5" t="s">
        <v>9</v>
      </c>
      <c r="B135" s="5">
        <v>14.7</v>
      </c>
      <c r="C135" s="5">
        <v>66.510000000000005</v>
      </c>
      <c r="D135" s="5">
        <v>45.48</v>
      </c>
    </row>
    <row r="136" spans="1:4" x14ac:dyDescent="0.25">
      <c r="A136" s="5" t="s">
        <v>10</v>
      </c>
      <c r="B136" s="5">
        <v>14.5</v>
      </c>
      <c r="C136" s="5">
        <v>75.12</v>
      </c>
      <c r="D136" s="5">
        <v>53.58</v>
      </c>
    </row>
    <row r="137" spans="1:4" x14ac:dyDescent="0.25">
      <c r="A137" s="5" t="s">
        <v>11</v>
      </c>
      <c r="B137" s="5">
        <v>10.6</v>
      </c>
      <c r="C137" s="5">
        <v>53.08</v>
      </c>
      <c r="D137" s="5">
        <v>33.340000000000003</v>
      </c>
    </row>
    <row r="138" spans="1:4" x14ac:dyDescent="0.25">
      <c r="A138" s="5" t="s">
        <v>12</v>
      </c>
      <c r="B138" s="5">
        <v>21.5</v>
      </c>
      <c r="C138" s="5">
        <v>57.48</v>
      </c>
      <c r="D138" s="5">
        <v>39.89</v>
      </c>
    </row>
    <row r="139" spans="1:4" x14ac:dyDescent="0.25">
      <c r="A139" s="5" t="s">
        <v>13</v>
      </c>
      <c r="B139" s="5">
        <v>11.4</v>
      </c>
      <c r="C139" s="5">
        <v>57.18</v>
      </c>
      <c r="D139" s="5">
        <v>35.729999999999997</v>
      </c>
    </row>
    <row r="140" spans="1:4" x14ac:dyDescent="0.25">
      <c r="A140" s="5" t="s">
        <v>14</v>
      </c>
      <c r="B140" s="5">
        <v>12.1</v>
      </c>
      <c r="C140" s="5">
        <v>51.15</v>
      </c>
      <c r="D140" s="5">
        <v>32.950000000000003</v>
      </c>
    </row>
    <row r="141" spans="1:4" x14ac:dyDescent="0.25">
      <c r="A141" s="5" t="s">
        <v>15</v>
      </c>
      <c r="B141" s="5">
        <v>19.899999999999999</v>
      </c>
      <c r="C141" s="5">
        <v>55.72</v>
      </c>
      <c r="D141" s="5">
        <v>39.22</v>
      </c>
    </row>
    <row r="142" spans="1:4" x14ac:dyDescent="0.25">
      <c r="A142" s="5" t="s">
        <v>16</v>
      </c>
      <c r="B142" s="5">
        <v>14.5</v>
      </c>
      <c r="C142" s="5">
        <v>52.68</v>
      </c>
      <c r="D142" s="5">
        <v>35.229999999999997</v>
      </c>
    </row>
    <row r="143" spans="1:4" x14ac:dyDescent="0.25">
      <c r="A143" s="5" t="s">
        <v>17</v>
      </c>
      <c r="B143" s="5">
        <v>10.1</v>
      </c>
      <c r="C143" s="5">
        <v>46.72</v>
      </c>
      <c r="D143" s="5">
        <v>29.26</v>
      </c>
    </row>
    <row r="144" spans="1:4" x14ac:dyDescent="0.25">
      <c r="A144" s="5" t="s">
        <v>18</v>
      </c>
      <c r="B144" s="5">
        <v>20.8</v>
      </c>
      <c r="C144" s="5">
        <v>57.81</v>
      </c>
      <c r="D144" s="5">
        <v>39.659999999999997</v>
      </c>
    </row>
    <row r="145" spans="1:4" x14ac:dyDescent="0.25">
      <c r="A145" s="5" t="s">
        <v>19</v>
      </c>
      <c r="B145" s="5">
        <v>16</v>
      </c>
      <c r="C145" s="5">
        <v>51.76</v>
      </c>
      <c r="D145" s="5">
        <v>33.119999999999997</v>
      </c>
    </row>
    <row r="146" spans="1:4" x14ac:dyDescent="0.25">
      <c r="A146" s="5" t="s">
        <v>20</v>
      </c>
      <c r="B146" s="5">
        <v>10.5</v>
      </c>
      <c r="C146" s="5">
        <v>44.56</v>
      </c>
      <c r="D146" s="5">
        <v>28.01</v>
      </c>
    </row>
    <row r="147" spans="1:4" x14ac:dyDescent="0.25">
      <c r="A147" s="5" t="s">
        <v>21</v>
      </c>
      <c r="B147" s="5">
        <v>15.1</v>
      </c>
      <c r="C147" s="5">
        <v>51.66</v>
      </c>
      <c r="D147" s="5">
        <v>34.18</v>
      </c>
    </row>
    <row r="148" spans="1:4" x14ac:dyDescent="0.25">
      <c r="A148" s="5" t="s">
        <v>22</v>
      </c>
      <c r="B148" s="5">
        <v>16.8</v>
      </c>
      <c r="C148" s="5">
        <v>55.16</v>
      </c>
      <c r="D148" s="5">
        <v>36.950000000000003</v>
      </c>
    </row>
    <row r="149" spans="1:4" x14ac:dyDescent="0.25">
      <c r="A149" s="5" t="s">
        <v>23</v>
      </c>
      <c r="B149" s="5">
        <v>33.200000000000003</v>
      </c>
      <c r="C149" s="5">
        <v>49.87</v>
      </c>
      <c r="D149" s="5">
        <v>41.41</v>
      </c>
    </row>
    <row r="150" spans="1:4" x14ac:dyDescent="0.25">
      <c r="A150" s="5" t="s">
        <v>24</v>
      </c>
      <c r="B150" s="5">
        <v>23.6</v>
      </c>
      <c r="C150" s="5">
        <v>47.68</v>
      </c>
      <c r="D150" s="5">
        <v>35.630000000000003</v>
      </c>
    </row>
    <row r="151" spans="1:4" x14ac:dyDescent="0.25">
      <c r="A151" s="5" t="s">
        <v>25</v>
      </c>
      <c r="B151" s="5">
        <v>31.1</v>
      </c>
      <c r="C151" s="5">
        <v>50.89</v>
      </c>
      <c r="D151" s="5">
        <v>40.98</v>
      </c>
    </row>
    <row r="152" spans="1:4" x14ac:dyDescent="0.25">
      <c r="A152" s="5" t="s">
        <v>26</v>
      </c>
      <c r="B152" s="5">
        <v>25.9</v>
      </c>
      <c r="C152" s="5">
        <v>47.95</v>
      </c>
      <c r="D152" s="5">
        <v>37.44</v>
      </c>
    </row>
    <row r="153" spans="1:4" x14ac:dyDescent="0.25">
      <c r="A153" s="5" t="s">
        <v>27</v>
      </c>
      <c r="B153" s="5">
        <v>14.1</v>
      </c>
      <c r="C153" s="5">
        <v>54.08</v>
      </c>
      <c r="D153" s="5">
        <v>34.81</v>
      </c>
    </row>
    <row r="154" spans="1:4" x14ac:dyDescent="0.25">
      <c r="A154" s="5" t="s">
        <v>28</v>
      </c>
      <c r="B154" s="5">
        <v>16.100000000000001</v>
      </c>
      <c r="C154" s="5">
        <v>54.41</v>
      </c>
      <c r="D154" s="5">
        <v>34.840000000000003</v>
      </c>
    </row>
    <row r="155" spans="1:4" x14ac:dyDescent="0.25">
      <c r="A155" s="5" t="s">
        <v>29</v>
      </c>
      <c r="B155" s="5">
        <v>13.2</v>
      </c>
      <c r="C155" s="5">
        <v>55.51</v>
      </c>
      <c r="D155" s="5">
        <v>35.75</v>
      </c>
    </row>
    <row r="156" spans="1:4" x14ac:dyDescent="0.25">
      <c r="A156" s="5" t="s">
        <v>30</v>
      </c>
      <c r="B156" s="5">
        <v>12</v>
      </c>
      <c r="C156" s="5">
        <v>50.75</v>
      </c>
      <c r="D156" s="5">
        <v>32.270000000000003</v>
      </c>
    </row>
    <row r="157" spans="1:4" x14ac:dyDescent="0.25">
      <c r="A157" s="5" t="s">
        <v>31</v>
      </c>
      <c r="B157" s="5">
        <v>24.8</v>
      </c>
      <c r="C157" s="5">
        <v>57.52</v>
      </c>
      <c r="D157" s="5">
        <v>41.9</v>
      </c>
    </row>
    <row r="158" spans="1:4" x14ac:dyDescent="0.25">
      <c r="A158" s="5" t="s">
        <v>32</v>
      </c>
      <c r="B158" s="5">
        <v>21.8</v>
      </c>
      <c r="C158" s="5">
        <v>58.54</v>
      </c>
      <c r="D158" s="5">
        <v>40.159999999999997</v>
      </c>
    </row>
    <row r="159" spans="1:4" x14ac:dyDescent="0.25">
      <c r="A159" s="5" t="s">
        <v>33</v>
      </c>
      <c r="B159" s="5">
        <v>16</v>
      </c>
      <c r="C159" s="5">
        <v>56.97</v>
      </c>
      <c r="D159" s="5">
        <v>36.76</v>
      </c>
    </row>
    <row r="160" spans="1:4" x14ac:dyDescent="0.25">
      <c r="A160" s="5" t="s">
        <v>34</v>
      </c>
      <c r="B160" s="5">
        <v>11.3</v>
      </c>
      <c r="C160" s="5">
        <v>48.94</v>
      </c>
      <c r="D160" s="5">
        <v>31.16</v>
      </c>
    </row>
    <row r="161" spans="1:8" x14ac:dyDescent="0.25">
      <c r="A161" s="5" t="s">
        <v>35</v>
      </c>
      <c r="B161" s="5">
        <v>11.3</v>
      </c>
      <c r="C161" s="5">
        <v>50.98</v>
      </c>
      <c r="D161" s="5">
        <v>32.36</v>
      </c>
    </row>
    <row r="162" spans="1:8" x14ac:dyDescent="0.25">
      <c r="A162" s="5" t="s">
        <v>36</v>
      </c>
      <c r="B162" s="5">
        <v>15.4</v>
      </c>
      <c r="C162" s="5">
        <v>56.84</v>
      </c>
      <c r="D162" s="5">
        <v>36.69</v>
      </c>
    </row>
    <row r="163" spans="1:8" x14ac:dyDescent="0.25">
      <c r="A163" s="5" t="s">
        <v>37</v>
      </c>
      <c r="B163" s="5">
        <v>15.4</v>
      </c>
      <c r="C163" s="5">
        <v>53.76</v>
      </c>
      <c r="D163" s="5">
        <v>35.31</v>
      </c>
    </row>
    <row r="165" spans="1:8" x14ac:dyDescent="0.25">
      <c r="A165" t="s">
        <v>108</v>
      </c>
    </row>
    <row r="166" spans="1:8" x14ac:dyDescent="0.25">
      <c r="A166" t="s">
        <v>425</v>
      </c>
    </row>
    <row r="167" spans="1:8" x14ac:dyDescent="0.25">
      <c r="A167" s="13" t="s">
        <v>43</v>
      </c>
      <c r="B167" s="13" t="s">
        <v>106</v>
      </c>
      <c r="C167" s="13">
        <v>1983</v>
      </c>
      <c r="D167" s="13" t="s">
        <v>107</v>
      </c>
      <c r="E167" s="13" t="s">
        <v>50</v>
      </c>
      <c r="F167" s="13" t="s">
        <v>51</v>
      </c>
    </row>
    <row r="168" spans="1:8" x14ac:dyDescent="0.25">
      <c r="A168" s="5" t="s">
        <v>3</v>
      </c>
      <c r="B168" s="5">
        <v>50.01</v>
      </c>
      <c r="C168" s="5">
        <v>48.8</v>
      </c>
      <c r="D168" s="5">
        <v>50.52</v>
      </c>
      <c r="E168" s="5">
        <v>47.39</v>
      </c>
      <c r="F168" s="5">
        <v>45.83</v>
      </c>
    </row>
    <row r="169" spans="1:8" x14ac:dyDescent="0.25">
      <c r="A169" s="5" t="s">
        <v>6</v>
      </c>
      <c r="B169" s="5">
        <v>57.79</v>
      </c>
      <c r="C169" s="5">
        <v>57.22</v>
      </c>
      <c r="D169" s="5">
        <v>54.7</v>
      </c>
      <c r="E169" s="5">
        <v>52.09</v>
      </c>
      <c r="F169" s="5">
        <v>52.35</v>
      </c>
      <c r="H169" s="103"/>
    </row>
    <row r="170" spans="1:8" x14ac:dyDescent="0.25">
      <c r="A170" s="5" t="s">
        <v>13</v>
      </c>
      <c r="B170" s="5">
        <v>64.77</v>
      </c>
      <c r="C170" s="5">
        <v>60.22</v>
      </c>
      <c r="D170" s="5">
        <v>47.86</v>
      </c>
      <c r="E170" s="5">
        <v>50.23</v>
      </c>
      <c r="F170" s="5">
        <v>54.22</v>
      </c>
    </row>
    <row r="171" spans="1:8" x14ac:dyDescent="0.25">
      <c r="A171" s="5" t="s">
        <v>14</v>
      </c>
      <c r="B171" s="5">
        <v>74</v>
      </c>
      <c r="C171" s="5">
        <v>67.27</v>
      </c>
      <c r="D171" s="5">
        <v>70.819999999999993</v>
      </c>
      <c r="E171" s="5">
        <v>67.55</v>
      </c>
      <c r="F171" s="5">
        <v>66.400000000000006</v>
      </c>
    </row>
    <row r="172" spans="1:8" x14ac:dyDescent="0.25">
      <c r="A172" s="5" t="s">
        <v>18</v>
      </c>
      <c r="B172" s="5">
        <v>55.53</v>
      </c>
      <c r="C172" s="5">
        <v>56.52</v>
      </c>
      <c r="D172" s="5">
        <v>50.98</v>
      </c>
      <c r="E172" s="5">
        <v>55.91</v>
      </c>
      <c r="F172" s="5">
        <v>50.17</v>
      </c>
    </row>
    <row r="173" spans="1:8" x14ac:dyDescent="0.25">
      <c r="A173" s="5" t="s">
        <v>19</v>
      </c>
      <c r="B173" s="5">
        <v>54.23</v>
      </c>
      <c r="C173" s="5">
        <v>50.25</v>
      </c>
      <c r="D173" s="5">
        <v>79.459999999999994</v>
      </c>
      <c r="E173" s="5">
        <v>45.45</v>
      </c>
      <c r="F173" s="5">
        <v>42.9</v>
      </c>
    </row>
    <row r="174" spans="1:8" x14ac:dyDescent="0.25">
      <c r="A174" s="5" t="s">
        <v>21</v>
      </c>
      <c r="B174" s="5">
        <v>68.94</v>
      </c>
      <c r="C174" s="5">
        <v>66.61</v>
      </c>
      <c r="D174" s="5">
        <v>66.08</v>
      </c>
      <c r="E174" s="5">
        <v>61.86</v>
      </c>
      <c r="F174" s="5">
        <v>56.58</v>
      </c>
    </row>
    <row r="175" spans="1:8" x14ac:dyDescent="0.25">
      <c r="A175" s="5" t="s">
        <v>22</v>
      </c>
      <c r="B175" s="5">
        <v>51.46</v>
      </c>
      <c r="C175" s="5">
        <v>51.47</v>
      </c>
      <c r="D175" s="5">
        <v>52.66</v>
      </c>
      <c r="E175" s="5">
        <v>48.39</v>
      </c>
      <c r="F175" s="5">
        <v>44.26</v>
      </c>
    </row>
    <row r="176" spans="1:8" x14ac:dyDescent="0.25">
      <c r="A176" s="5" t="s">
        <v>45</v>
      </c>
      <c r="B176" s="5">
        <v>53.82</v>
      </c>
      <c r="C176" s="5">
        <v>53.68</v>
      </c>
      <c r="D176" s="5">
        <v>54.18</v>
      </c>
      <c r="E176" s="5">
        <v>56.06</v>
      </c>
      <c r="F176" s="5">
        <v>48.67</v>
      </c>
    </row>
    <row r="177" spans="1:6" x14ac:dyDescent="0.25">
      <c r="A177" s="5" t="s">
        <v>29</v>
      </c>
      <c r="B177" s="5">
        <v>71.59</v>
      </c>
      <c r="C177" s="5">
        <v>73.89</v>
      </c>
      <c r="D177" s="5">
        <v>68.540000000000006</v>
      </c>
      <c r="E177" s="5">
        <v>62.6</v>
      </c>
      <c r="F177" s="5">
        <v>65.5</v>
      </c>
    </row>
    <row r="178" spans="1:6" x14ac:dyDescent="0.25">
      <c r="A178" s="5" t="s">
        <v>30</v>
      </c>
      <c r="B178" s="5">
        <v>87.06</v>
      </c>
      <c r="C178" s="5">
        <v>84.58</v>
      </c>
      <c r="D178" s="5">
        <v>74.33</v>
      </c>
      <c r="E178" s="5">
        <v>78.930000000000007</v>
      </c>
      <c r="F178" s="5">
        <v>79.89</v>
      </c>
    </row>
    <row r="179" spans="1:6" x14ac:dyDescent="0.25">
      <c r="A179" s="5" t="s">
        <v>32</v>
      </c>
      <c r="B179" s="5">
        <v>50.64</v>
      </c>
      <c r="C179" s="5">
        <v>44.57</v>
      </c>
      <c r="D179" s="5">
        <v>45.21</v>
      </c>
      <c r="E179" s="5">
        <v>41.53</v>
      </c>
      <c r="F179" s="5">
        <v>36.72</v>
      </c>
    </row>
    <row r="180" spans="1:6" x14ac:dyDescent="0.25">
      <c r="A180" s="5" t="s">
        <v>34</v>
      </c>
      <c r="B180" s="5">
        <v>76.91</v>
      </c>
      <c r="C180" s="5">
        <v>77.930000000000007</v>
      </c>
      <c r="D180" s="5">
        <v>74.94</v>
      </c>
      <c r="E180" s="5">
        <v>74.319999999999993</v>
      </c>
      <c r="F180" s="5">
        <v>72.650000000000006</v>
      </c>
    </row>
    <row r="181" spans="1:6" x14ac:dyDescent="0.25">
      <c r="A181" s="5" t="s">
        <v>36</v>
      </c>
      <c r="B181" s="5">
        <v>53.8</v>
      </c>
      <c r="C181" s="5">
        <v>52.6</v>
      </c>
      <c r="D181" s="5">
        <v>56.26</v>
      </c>
      <c r="E181" s="5">
        <v>54.71</v>
      </c>
      <c r="F181" s="5">
        <v>52.23</v>
      </c>
    </row>
    <row r="183" spans="1:6" x14ac:dyDescent="0.25">
      <c r="A183" t="s">
        <v>109</v>
      </c>
    </row>
    <row r="184" spans="1:6" x14ac:dyDescent="0.25">
      <c r="A184" t="s">
        <v>425</v>
      </c>
    </row>
    <row r="185" spans="1:6" x14ac:dyDescent="0.25">
      <c r="A185" s="13" t="s">
        <v>43</v>
      </c>
      <c r="B185" s="13" t="s">
        <v>106</v>
      </c>
      <c r="C185" s="13">
        <v>1983</v>
      </c>
      <c r="D185" s="13" t="s">
        <v>107</v>
      </c>
      <c r="E185" s="13" t="s">
        <v>50</v>
      </c>
      <c r="F185" s="13" t="s">
        <v>51</v>
      </c>
    </row>
    <row r="186" spans="1:6" x14ac:dyDescent="0.25">
      <c r="A186" s="5" t="s">
        <v>3</v>
      </c>
      <c r="B186" s="5">
        <v>8.85</v>
      </c>
      <c r="C186" s="5">
        <v>7.74</v>
      </c>
      <c r="D186" s="5">
        <v>6.26</v>
      </c>
      <c r="E186" s="5">
        <v>5.25</v>
      </c>
      <c r="F186" s="5">
        <v>5.85</v>
      </c>
    </row>
    <row r="187" spans="1:6" x14ac:dyDescent="0.25">
      <c r="A187" s="5" t="s">
        <v>6</v>
      </c>
      <c r="B187" s="5">
        <v>5.69</v>
      </c>
      <c r="C187" s="5">
        <v>4.8899999999999997</v>
      </c>
      <c r="D187" s="5">
        <v>7.96</v>
      </c>
      <c r="E187" s="5">
        <v>3.95</v>
      </c>
      <c r="F187" s="5">
        <v>3.5</v>
      </c>
    </row>
    <row r="188" spans="1:6" x14ac:dyDescent="0.25">
      <c r="A188" s="5" t="s">
        <v>13</v>
      </c>
      <c r="B188" s="5">
        <v>4.84</v>
      </c>
      <c r="C188" s="5">
        <v>5.14</v>
      </c>
      <c r="D188" s="5">
        <v>8.73</v>
      </c>
      <c r="E188" s="5">
        <v>6.72</v>
      </c>
      <c r="F188" s="5">
        <v>6.34</v>
      </c>
    </row>
    <row r="189" spans="1:6" x14ac:dyDescent="0.25">
      <c r="A189" s="5" t="s">
        <v>14</v>
      </c>
      <c r="B189" s="5">
        <v>9.68</v>
      </c>
      <c r="C189" s="5">
        <v>12.86</v>
      </c>
      <c r="D189" s="5">
        <v>7.61</v>
      </c>
      <c r="E189" s="5">
        <v>9.27</v>
      </c>
      <c r="F189" s="5">
        <v>12.4</v>
      </c>
    </row>
    <row r="190" spans="1:6" x14ac:dyDescent="0.25">
      <c r="A190" s="5" t="s">
        <v>18</v>
      </c>
      <c r="B190" s="5">
        <v>5.34</v>
      </c>
      <c r="C190" s="5">
        <v>4.6399999999999997</v>
      </c>
      <c r="D190" s="5">
        <v>6.15</v>
      </c>
      <c r="E190" s="5">
        <v>4.79</v>
      </c>
      <c r="F190" s="5">
        <v>5.35</v>
      </c>
    </row>
    <row r="191" spans="1:6" x14ac:dyDescent="0.25">
      <c r="A191" s="5" t="s">
        <v>19</v>
      </c>
      <c r="B191" s="5">
        <v>10.6</v>
      </c>
      <c r="C191" s="5">
        <v>13.14</v>
      </c>
      <c r="D191" s="5">
        <v>11.16</v>
      </c>
      <c r="E191" s="5">
        <v>11.44</v>
      </c>
      <c r="F191" s="5">
        <v>13.65</v>
      </c>
    </row>
    <row r="192" spans="1:6" x14ac:dyDescent="0.25">
      <c r="A192" s="5" t="s">
        <v>21</v>
      </c>
      <c r="B192" s="5">
        <v>5.01</v>
      </c>
      <c r="C192" s="5">
        <v>6.14</v>
      </c>
      <c r="D192" s="5">
        <v>7.42</v>
      </c>
      <c r="E192" s="5">
        <v>4.01</v>
      </c>
      <c r="F192" s="5">
        <v>3.53</v>
      </c>
    </row>
    <row r="193" spans="1:6" x14ac:dyDescent="0.25">
      <c r="A193" s="5" t="s">
        <v>22</v>
      </c>
      <c r="B193" s="5">
        <v>10.49</v>
      </c>
      <c r="C193" s="5">
        <v>8.0299999999999994</v>
      </c>
      <c r="D193" s="5">
        <v>8.59</v>
      </c>
      <c r="E193" s="5">
        <v>7.57</v>
      </c>
      <c r="F193" s="5">
        <v>7.29</v>
      </c>
    </row>
    <row r="194" spans="1:6" x14ac:dyDescent="0.25">
      <c r="A194" s="5" t="s">
        <v>45</v>
      </c>
      <c r="B194" s="5">
        <v>8.2899999999999991</v>
      </c>
      <c r="C194" s="5">
        <v>7.99</v>
      </c>
      <c r="D194" s="5">
        <v>7.01</v>
      </c>
      <c r="E194" s="5">
        <v>4.49</v>
      </c>
      <c r="F194" s="5">
        <v>4.1900000000000004</v>
      </c>
    </row>
    <row r="195" spans="1:6" x14ac:dyDescent="0.25">
      <c r="A195" s="5" t="s">
        <v>29</v>
      </c>
      <c r="B195" s="5">
        <v>12.54</v>
      </c>
      <c r="C195" s="5">
        <v>9.43</v>
      </c>
      <c r="D195" s="5">
        <v>13.08</v>
      </c>
      <c r="E195" s="5">
        <v>10.45</v>
      </c>
      <c r="F195" s="5">
        <v>12.95</v>
      </c>
    </row>
    <row r="196" spans="1:6" x14ac:dyDescent="0.25">
      <c r="A196" s="5" t="s">
        <v>30</v>
      </c>
      <c r="B196" s="5">
        <v>3.29</v>
      </c>
      <c r="C196" s="5">
        <v>3.96</v>
      </c>
      <c r="D196" s="5">
        <v>4.75</v>
      </c>
      <c r="E196" s="5">
        <v>4.59</v>
      </c>
      <c r="F196" s="5">
        <v>4.9400000000000004</v>
      </c>
    </row>
    <row r="197" spans="1:6" x14ac:dyDescent="0.25">
      <c r="A197" s="5" t="s">
        <v>32</v>
      </c>
      <c r="B197" s="5">
        <v>8.23</v>
      </c>
      <c r="C197" s="5">
        <v>8.23</v>
      </c>
      <c r="D197" s="5">
        <v>10.74</v>
      </c>
      <c r="E197" s="5">
        <v>9.2799999999999994</v>
      </c>
      <c r="F197" s="5">
        <v>11.78</v>
      </c>
    </row>
    <row r="198" spans="1:6" x14ac:dyDescent="0.25">
      <c r="A198" s="5" t="s">
        <v>34</v>
      </c>
      <c r="B198" s="5">
        <v>5.68</v>
      </c>
      <c r="C198" s="5">
        <v>4.78</v>
      </c>
      <c r="D198" s="5">
        <v>4.83</v>
      </c>
      <c r="E198" s="5">
        <v>4.42</v>
      </c>
      <c r="F198" s="5">
        <v>5.55</v>
      </c>
    </row>
    <row r="199" spans="1:6" x14ac:dyDescent="0.25">
      <c r="A199" s="5" t="s">
        <v>36</v>
      </c>
      <c r="B199" s="5">
        <v>12.23</v>
      </c>
      <c r="C199" s="5">
        <v>9.85</v>
      </c>
      <c r="D199" s="5">
        <v>8.6300000000000008</v>
      </c>
      <c r="E199" s="5">
        <v>9.36</v>
      </c>
      <c r="F199" s="5">
        <v>6.97</v>
      </c>
    </row>
    <row r="201" spans="1:6" x14ac:dyDescent="0.25">
      <c r="A201" t="s">
        <v>110</v>
      </c>
    </row>
    <row r="202" spans="1:6" x14ac:dyDescent="0.25">
      <c r="A202" t="s">
        <v>425</v>
      </c>
    </row>
    <row r="203" spans="1:6" x14ac:dyDescent="0.25">
      <c r="A203" s="13" t="s">
        <v>43</v>
      </c>
      <c r="B203" s="13" t="s">
        <v>106</v>
      </c>
      <c r="C203" s="13">
        <v>1983</v>
      </c>
      <c r="D203" s="13" t="s">
        <v>107</v>
      </c>
      <c r="E203" s="13" t="s">
        <v>50</v>
      </c>
      <c r="F203" s="13" t="s">
        <v>51</v>
      </c>
    </row>
    <row r="204" spans="1:6" x14ac:dyDescent="0.25">
      <c r="A204" s="5" t="s">
        <v>3</v>
      </c>
      <c r="B204" s="5">
        <v>41.14</v>
      </c>
      <c r="C204" s="5">
        <v>43.45</v>
      </c>
      <c r="D204" s="5">
        <v>43.22</v>
      </c>
      <c r="E204" s="5">
        <v>47.36</v>
      </c>
      <c r="F204" s="5">
        <v>48.32</v>
      </c>
    </row>
    <row r="205" spans="1:6" x14ac:dyDescent="0.25">
      <c r="A205" s="5" t="s">
        <v>6</v>
      </c>
      <c r="B205" s="5">
        <v>36.520000000000003</v>
      </c>
      <c r="C205" s="5">
        <v>37.9</v>
      </c>
      <c r="D205" s="5">
        <v>37.340000000000003</v>
      </c>
      <c r="E205" s="5">
        <v>43.96</v>
      </c>
      <c r="F205" s="5">
        <v>44.15</v>
      </c>
    </row>
    <row r="206" spans="1:6" x14ac:dyDescent="0.25">
      <c r="A206" s="5" t="s">
        <v>13</v>
      </c>
      <c r="B206" s="5">
        <v>30.4</v>
      </c>
      <c r="C206" s="5">
        <v>34.65</v>
      </c>
      <c r="D206" s="5">
        <v>43.41</v>
      </c>
      <c r="E206" s="5">
        <v>43.05</v>
      </c>
      <c r="F206" s="5">
        <v>39.44</v>
      </c>
    </row>
    <row r="207" spans="1:6" x14ac:dyDescent="0.25">
      <c r="A207" s="5" t="s">
        <v>14</v>
      </c>
      <c r="B207" s="5">
        <v>16.32</v>
      </c>
      <c r="C207" s="5">
        <v>19.88</v>
      </c>
      <c r="D207" s="5">
        <v>21.58</v>
      </c>
      <c r="E207" s="5">
        <v>23.17</v>
      </c>
      <c r="F207" s="5">
        <v>21.2</v>
      </c>
    </row>
    <row r="208" spans="1:6" x14ac:dyDescent="0.25">
      <c r="A208" s="5" t="s">
        <v>18</v>
      </c>
      <c r="B208" s="5">
        <v>39.119999999999997</v>
      </c>
      <c r="C208" s="5">
        <v>38.840000000000003</v>
      </c>
      <c r="D208" s="5">
        <v>42.87</v>
      </c>
      <c r="E208" s="5">
        <v>39.299999999999997</v>
      </c>
      <c r="F208" s="5">
        <v>44.48</v>
      </c>
    </row>
    <row r="209" spans="1:6" x14ac:dyDescent="0.25">
      <c r="A209" s="5" t="s">
        <v>19</v>
      </c>
      <c r="B209" s="5">
        <v>35.17</v>
      </c>
      <c r="C209" s="5">
        <v>36.61</v>
      </c>
      <c r="D209" s="5">
        <v>39.380000000000003</v>
      </c>
      <c r="E209" s="5">
        <v>43.12</v>
      </c>
      <c r="F209" s="5">
        <v>43.44</v>
      </c>
    </row>
    <row r="210" spans="1:6" x14ac:dyDescent="0.25">
      <c r="A210" s="5" t="s">
        <v>21</v>
      </c>
      <c r="B210" s="5">
        <v>26.05</v>
      </c>
      <c r="C210" s="5">
        <v>27.26</v>
      </c>
      <c r="D210" s="5">
        <v>26.5</v>
      </c>
      <c r="E210" s="5">
        <v>34.130000000000003</v>
      </c>
      <c r="F210" s="5">
        <v>39.880000000000003</v>
      </c>
    </row>
    <row r="211" spans="1:6" x14ac:dyDescent="0.25">
      <c r="A211" s="5" t="s">
        <v>22</v>
      </c>
      <c r="B211" s="5">
        <v>38.06</v>
      </c>
      <c r="C211" s="5">
        <v>40.5</v>
      </c>
      <c r="D211" s="5">
        <v>38.75</v>
      </c>
      <c r="E211" s="5">
        <v>44.05</v>
      </c>
      <c r="F211" s="5">
        <v>48.45</v>
      </c>
    </row>
    <row r="212" spans="1:6" x14ac:dyDescent="0.25">
      <c r="A212" s="5" t="s">
        <v>45</v>
      </c>
      <c r="B212" s="5">
        <v>37.82</v>
      </c>
      <c r="C212" s="5">
        <v>38.33</v>
      </c>
      <c r="D212" s="5">
        <v>38.75</v>
      </c>
      <c r="E212" s="5">
        <v>39.46</v>
      </c>
      <c r="F212" s="5">
        <v>47.14</v>
      </c>
    </row>
    <row r="213" spans="1:6" x14ac:dyDescent="0.25">
      <c r="A213" s="5" t="s">
        <v>29</v>
      </c>
      <c r="B213" s="5">
        <v>15.87</v>
      </c>
      <c r="C213" s="5">
        <v>16.68</v>
      </c>
      <c r="D213" s="5">
        <v>18.37</v>
      </c>
      <c r="E213" s="5">
        <v>26.96</v>
      </c>
      <c r="F213" s="5">
        <v>21.54</v>
      </c>
    </row>
    <row r="214" spans="1:6" x14ac:dyDescent="0.25">
      <c r="A214" s="5" t="s">
        <v>30</v>
      </c>
      <c r="B214" s="5">
        <v>9.66</v>
      </c>
      <c r="C214" s="5">
        <v>11.45</v>
      </c>
      <c r="D214" s="5">
        <v>20.92</v>
      </c>
      <c r="E214" s="5">
        <v>16.48</v>
      </c>
      <c r="F214" s="5">
        <v>15.16</v>
      </c>
    </row>
    <row r="215" spans="1:6" x14ac:dyDescent="0.25">
      <c r="A215" s="5" t="s">
        <v>32</v>
      </c>
      <c r="B215" s="5">
        <v>41.12</v>
      </c>
      <c r="C215" s="5">
        <v>47.21</v>
      </c>
      <c r="D215" s="5">
        <v>44.05</v>
      </c>
      <c r="E215" s="5">
        <v>49.19</v>
      </c>
      <c r="F215" s="5">
        <v>51.5</v>
      </c>
    </row>
    <row r="216" spans="1:6" x14ac:dyDescent="0.25">
      <c r="A216" s="5" t="s">
        <v>34</v>
      </c>
      <c r="B216" s="5">
        <v>17.399999999999999</v>
      </c>
      <c r="C216" s="5">
        <v>17.29</v>
      </c>
      <c r="D216" s="5">
        <v>20.23</v>
      </c>
      <c r="E216" s="5">
        <v>21.26</v>
      </c>
      <c r="F216" s="5">
        <v>21.8</v>
      </c>
    </row>
    <row r="217" spans="1:6" x14ac:dyDescent="0.25">
      <c r="A217" s="5" t="s">
        <v>36</v>
      </c>
      <c r="B217" s="5">
        <v>33.97</v>
      </c>
      <c r="C217" s="5">
        <v>37.549999999999997</v>
      </c>
      <c r="D217" s="5">
        <v>35.1</v>
      </c>
      <c r="E217" s="5">
        <v>35.93</v>
      </c>
      <c r="F217" s="5">
        <v>40.799999999999997</v>
      </c>
    </row>
  </sheetData>
  <autoFilter ref="A8:F44">
    <filterColumn colId="0">
      <filters>
        <filter val="Andhra Pradesh"/>
        <filter val="Assam"/>
        <filter val="Bihar"/>
        <filter val="Kerala"/>
        <filter val="Rajasthan"/>
      </filters>
    </filterColumn>
  </autoFilter>
  <pageMargins left="0.7" right="0.7" top="0.75" bottom="0.75" header="0.3" footer="0.3"/>
  <pageSetup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39997558519241921"/>
  </sheetPr>
  <dimension ref="A1:G62"/>
  <sheetViews>
    <sheetView workbookViewId="0">
      <selection activeCell="H16" sqref="H16"/>
    </sheetView>
  </sheetViews>
  <sheetFormatPr defaultColWidth="8.85546875" defaultRowHeight="15" x14ac:dyDescent="0.25"/>
  <cols>
    <col min="1" max="1" width="23" customWidth="1"/>
    <col min="2" max="6" width="15.42578125" customWidth="1"/>
  </cols>
  <sheetData>
    <row r="1" spans="1:7" x14ac:dyDescent="0.25">
      <c r="A1" s="8" t="s">
        <v>111</v>
      </c>
    </row>
    <row r="2" spans="1:7" x14ac:dyDescent="0.25">
      <c r="A2" s="1" t="s">
        <v>112</v>
      </c>
    </row>
    <row r="3" spans="1:7" x14ac:dyDescent="0.25">
      <c r="A3" s="1" t="s">
        <v>404</v>
      </c>
      <c r="G3" s="103"/>
    </row>
    <row r="4" spans="1:7" ht="18.75" x14ac:dyDescent="0.3">
      <c r="A4" s="2" t="s">
        <v>113</v>
      </c>
      <c r="G4" s="103"/>
    </row>
    <row r="6" spans="1:7" x14ac:dyDescent="0.25">
      <c r="A6" t="s">
        <v>706</v>
      </c>
    </row>
    <row r="7" spans="1:7" x14ac:dyDescent="0.25">
      <c r="A7" s="13" t="s">
        <v>38</v>
      </c>
      <c r="B7" s="13" t="s">
        <v>3</v>
      </c>
      <c r="C7" s="13" t="s">
        <v>5</v>
      </c>
      <c r="D7" s="13" t="s">
        <v>6</v>
      </c>
      <c r="E7" s="13" t="s">
        <v>19</v>
      </c>
      <c r="F7" s="13" t="s">
        <v>30</v>
      </c>
    </row>
    <row r="8" spans="1:7" x14ac:dyDescent="0.25">
      <c r="A8" s="98" t="s">
        <v>568</v>
      </c>
      <c r="B8" s="5">
        <v>571.08000000000004</v>
      </c>
      <c r="C8" s="5">
        <v>677.46</v>
      </c>
      <c r="D8" s="5">
        <v>506.42</v>
      </c>
      <c r="E8" s="5">
        <v>703.19</v>
      </c>
      <c r="F8" s="5">
        <v>432.15</v>
      </c>
    </row>
    <row r="9" spans="1:7" x14ac:dyDescent="0.25">
      <c r="A9" s="98" t="s">
        <v>569</v>
      </c>
      <c r="B9" s="5">
        <v>978.47</v>
      </c>
      <c r="C9" s="5">
        <v>774.46</v>
      </c>
      <c r="D9" s="5">
        <v>573.77</v>
      </c>
      <c r="E9" s="5">
        <v>1244.77</v>
      </c>
      <c r="F9" s="5">
        <v>369.09</v>
      </c>
    </row>
    <row r="10" spans="1:7" x14ac:dyDescent="0.25">
      <c r="A10" s="98" t="s">
        <v>570</v>
      </c>
      <c r="B10" s="5">
        <v>424.58</v>
      </c>
      <c r="C10" s="5">
        <v>478.63</v>
      </c>
      <c r="D10" s="5">
        <v>356.56</v>
      </c>
      <c r="E10" s="5">
        <v>564.14</v>
      </c>
      <c r="F10" s="5">
        <v>432.15</v>
      </c>
    </row>
    <row r="11" spans="1:7" x14ac:dyDescent="0.25">
      <c r="A11" s="98" t="s">
        <v>571</v>
      </c>
      <c r="B11" s="5">
        <v>391.59</v>
      </c>
      <c r="C11" s="5">
        <v>320.16000000000003</v>
      </c>
      <c r="D11" s="5">
        <v>241.1</v>
      </c>
      <c r="E11" s="5">
        <v>818.77</v>
      </c>
      <c r="F11" s="5">
        <v>369.09</v>
      </c>
    </row>
    <row r="14" spans="1:7" x14ac:dyDescent="0.25">
      <c r="A14" t="s">
        <v>706</v>
      </c>
    </row>
    <row r="15" spans="1:7" x14ac:dyDescent="0.25">
      <c r="A15" s="13" t="s">
        <v>38</v>
      </c>
      <c r="B15" s="13" t="s">
        <v>568</v>
      </c>
      <c r="C15" s="13" t="s">
        <v>569</v>
      </c>
      <c r="D15" s="13" t="s">
        <v>570</v>
      </c>
      <c r="E15" s="13" t="s">
        <v>571</v>
      </c>
      <c r="F15" s="13" t="s">
        <v>741</v>
      </c>
    </row>
    <row r="16" spans="1:7" x14ac:dyDescent="0.25">
      <c r="A16" s="5" t="s">
        <v>3</v>
      </c>
      <c r="B16" s="5">
        <v>571.08000000000004</v>
      </c>
      <c r="C16" s="5">
        <v>978.47</v>
      </c>
      <c r="D16" s="5"/>
      <c r="E16" s="5"/>
      <c r="F16" s="5">
        <f>B16+C16</f>
        <v>1549.5500000000002</v>
      </c>
    </row>
    <row r="17" spans="1:6" x14ac:dyDescent="0.25">
      <c r="A17" s="5"/>
      <c r="B17" s="5"/>
      <c r="C17" s="5"/>
      <c r="D17" s="5">
        <v>424.58</v>
      </c>
      <c r="E17" s="5">
        <v>391.59</v>
      </c>
      <c r="F17" s="5"/>
    </row>
    <row r="18" spans="1:6" x14ac:dyDescent="0.25">
      <c r="A18" s="5"/>
      <c r="B18" s="5"/>
      <c r="C18" s="5"/>
      <c r="D18" s="5"/>
      <c r="E18" s="5"/>
      <c r="F18" s="5"/>
    </row>
    <row r="19" spans="1:6" x14ac:dyDescent="0.25">
      <c r="A19" s="5" t="s">
        <v>5</v>
      </c>
      <c r="B19" s="5">
        <v>677.46</v>
      </c>
      <c r="C19" s="5">
        <v>774.46</v>
      </c>
      <c r="D19" s="5"/>
      <c r="E19" s="5"/>
      <c r="F19" s="5">
        <f>B19+C19</f>
        <v>1451.92</v>
      </c>
    </row>
    <row r="20" spans="1:6" x14ac:dyDescent="0.25">
      <c r="A20" s="5"/>
      <c r="B20" s="5"/>
      <c r="C20" s="5"/>
      <c r="D20" s="5">
        <v>478.63</v>
      </c>
      <c r="E20" s="5">
        <v>320.16000000000003</v>
      </c>
      <c r="F20" s="5"/>
    </row>
    <row r="21" spans="1:6" x14ac:dyDescent="0.25">
      <c r="A21" s="5"/>
      <c r="B21" s="5"/>
      <c r="C21" s="5"/>
      <c r="D21" s="5"/>
      <c r="E21" s="5"/>
      <c r="F21" s="5"/>
    </row>
    <row r="22" spans="1:6" x14ac:dyDescent="0.25">
      <c r="A22" s="5" t="s">
        <v>6</v>
      </c>
      <c r="B22" s="5">
        <v>506.42</v>
      </c>
      <c r="C22" s="5">
        <v>573.77</v>
      </c>
      <c r="D22" s="5"/>
      <c r="E22" s="5"/>
      <c r="F22" s="5">
        <f>B22+C22</f>
        <v>1080.19</v>
      </c>
    </row>
    <row r="23" spans="1:6" x14ac:dyDescent="0.25">
      <c r="A23" s="5"/>
      <c r="B23" s="5"/>
      <c r="C23" s="5"/>
      <c r="D23" s="5">
        <v>356.56</v>
      </c>
      <c r="E23" s="5">
        <v>241.1</v>
      </c>
      <c r="F23" s="5"/>
    </row>
    <row r="24" spans="1:6" x14ac:dyDescent="0.25">
      <c r="A24" s="5"/>
      <c r="B24" s="5"/>
      <c r="C24" s="5"/>
      <c r="D24" s="5"/>
      <c r="E24" s="5"/>
      <c r="F24" s="5"/>
    </row>
    <row r="25" spans="1:6" x14ac:dyDescent="0.25">
      <c r="A25" s="5" t="s">
        <v>19</v>
      </c>
      <c r="B25" s="5">
        <v>703.19</v>
      </c>
      <c r="C25" s="5">
        <v>1244.77</v>
      </c>
      <c r="D25" s="5"/>
      <c r="E25" s="5"/>
      <c r="F25" s="5">
        <f>B25+C25</f>
        <v>1947.96</v>
      </c>
    </row>
    <row r="26" spans="1:6" x14ac:dyDescent="0.25">
      <c r="A26" s="5"/>
      <c r="B26" s="5"/>
      <c r="C26" s="5"/>
      <c r="D26" s="5">
        <v>564.14</v>
      </c>
      <c r="E26" s="5">
        <v>818.77</v>
      </c>
      <c r="F26" s="5"/>
    </row>
    <row r="27" spans="1:6" x14ac:dyDescent="0.25">
      <c r="A27" s="5"/>
      <c r="B27" s="5"/>
      <c r="C27" s="5"/>
      <c r="D27" s="5"/>
      <c r="E27" s="5"/>
      <c r="F27" s="5"/>
    </row>
    <row r="28" spans="1:6" x14ac:dyDescent="0.25">
      <c r="A28" s="5" t="s">
        <v>30</v>
      </c>
      <c r="B28" s="5">
        <v>536.23</v>
      </c>
      <c r="C28" s="5">
        <v>728.87</v>
      </c>
      <c r="D28" s="5"/>
      <c r="E28" s="5"/>
      <c r="F28" s="5">
        <f>B28+C28</f>
        <v>1265.0999999999999</v>
      </c>
    </row>
    <row r="29" spans="1:6" x14ac:dyDescent="0.25">
      <c r="A29" s="5"/>
      <c r="B29" s="5"/>
      <c r="C29" s="5"/>
      <c r="D29" s="5">
        <v>432.15</v>
      </c>
      <c r="E29" s="5">
        <v>369.09</v>
      </c>
      <c r="F29" s="5"/>
    </row>
    <row r="30" spans="1:6" x14ac:dyDescent="0.25">
      <c r="D30" s="21"/>
      <c r="E30" s="21"/>
    </row>
    <row r="31" spans="1:6" x14ac:dyDescent="0.25">
      <c r="A31" t="s">
        <v>426</v>
      </c>
    </row>
    <row r="32" spans="1:6" x14ac:dyDescent="0.25">
      <c r="A32" s="13" t="s">
        <v>38</v>
      </c>
      <c r="B32" s="13" t="s">
        <v>114</v>
      </c>
      <c r="C32" s="13" t="s">
        <v>115</v>
      </c>
      <c r="D32" s="13" t="s">
        <v>116</v>
      </c>
    </row>
    <row r="33" spans="1:4" x14ac:dyDescent="0.25">
      <c r="A33" s="5" t="s">
        <v>3</v>
      </c>
      <c r="B33" s="5">
        <v>571.08000000000004</v>
      </c>
      <c r="C33" s="5">
        <v>978.47</v>
      </c>
      <c r="D33" s="5">
        <v>1549.55</v>
      </c>
    </row>
    <row r="34" spans="1:4" x14ac:dyDescent="0.25">
      <c r="A34" s="5" t="s">
        <v>5</v>
      </c>
      <c r="B34" s="5">
        <v>677.46</v>
      </c>
      <c r="C34" s="5">
        <v>774.46</v>
      </c>
      <c r="D34" s="5">
        <v>1451.9</v>
      </c>
    </row>
    <row r="35" spans="1:4" x14ac:dyDescent="0.25">
      <c r="A35" s="5" t="s">
        <v>6</v>
      </c>
      <c r="B35" s="5">
        <v>506.42</v>
      </c>
      <c r="C35" s="5">
        <v>573.77</v>
      </c>
      <c r="D35" s="5">
        <v>1080.19</v>
      </c>
    </row>
    <row r="36" spans="1:4" hidden="1" x14ac:dyDescent="0.25">
      <c r="A36" s="5" t="s">
        <v>8</v>
      </c>
      <c r="B36" s="5">
        <v>539.19000000000005</v>
      </c>
      <c r="C36" s="5">
        <v>963.67</v>
      </c>
      <c r="D36" s="5">
        <v>1502.9</v>
      </c>
    </row>
    <row r="37" spans="1:4" hidden="1" x14ac:dyDescent="0.25">
      <c r="A37" s="5" t="s">
        <v>11</v>
      </c>
      <c r="B37" s="5">
        <v>686.79</v>
      </c>
      <c r="C37" s="5">
        <v>1141.0999999999999</v>
      </c>
      <c r="D37" s="5">
        <v>1827.9</v>
      </c>
    </row>
    <row r="38" spans="1:4" hidden="1" x14ac:dyDescent="0.25">
      <c r="A38" s="5" t="s">
        <v>13</v>
      </c>
      <c r="B38" s="5">
        <v>627.07000000000005</v>
      </c>
      <c r="C38" s="5">
        <v>844.26</v>
      </c>
      <c r="D38" s="5">
        <v>1471.32</v>
      </c>
    </row>
    <row r="39" spans="1:4" hidden="1" x14ac:dyDescent="0.25">
      <c r="A39" s="5" t="s">
        <v>14</v>
      </c>
      <c r="B39" s="5">
        <v>639.73</v>
      </c>
      <c r="C39" s="5">
        <v>987.85</v>
      </c>
      <c r="D39" s="5">
        <v>1627.57</v>
      </c>
    </row>
    <row r="40" spans="1:4" hidden="1" x14ac:dyDescent="0.25">
      <c r="A40" s="5" t="s">
        <v>16</v>
      </c>
      <c r="B40" s="5">
        <v>639.74</v>
      </c>
      <c r="C40" s="5">
        <v>757.12</v>
      </c>
      <c r="D40" s="5">
        <v>1396.86</v>
      </c>
    </row>
    <row r="41" spans="1:4" hidden="1" x14ac:dyDescent="0.25">
      <c r="A41" s="16" t="s">
        <v>18</v>
      </c>
      <c r="B41" s="5">
        <v>413.62</v>
      </c>
      <c r="C41" s="5">
        <v>405.35</v>
      </c>
      <c r="D41" s="5">
        <v>818.97</v>
      </c>
    </row>
    <row r="42" spans="1:4" x14ac:dyDescent="0.25">
      <c r="A42" s="5" t="s">
        <v>19</v>
      </c>
      <c r="B42" s="5">
        <f>B25</f>
        <v>703.19</v>
      </c>
      <c r="C42" s="5">
        <f>C25</f>
        <v>1244.77</v>
      </c>
      <c r="D42" s="5">
        <f>SUBTOTAL(9,B42:C42)</f>
        <v>1947.96</v>
      </c>
    </row>
    <row r="43" spans="1:4" hidden="1" x14ac:dyDescent="0.25">
      <c r="A43" s="5" t="s">
        <v>21</v>
      </c>
      <c r="B43" s="5">
        <v>323.13</v>
      </c>
      <c r="C43" s="5">
        <v>310.63</v>
      </c>
      <c r="D43" s="5">
        <v>633.76</v>
      </c>
    </row>
    <row r="44" spans="1:4" hidden="1" x14ac:dyDescent="0.25">
      <c r="A44" s="5" t="s">
        <v>22</v>
      </c>
      <c r="B44" s="5">
        <v>415.56</v>
      </c>
      <c r="C44" s="5">
        <v>452.36</v>
      </c>
      <c r="D44" s="5">
        <v>867.91</v>
      </c>
    </row>
    <row r="45" spans="1:4" hidden="1" x14ac:dyDescent="0.25">
      <c r="A45" s="5" t="s">
        <v>23</v>
      </c>
      <c r="B45" s="5">
        <v>431.08</v>
      </c>
      <c r="C45" s="5">
        <v>411.84</v>
      </c>
      <c r="D45" s="5">
        <v>842.92</v>
      </c>
    </row>
    <row r="46" spans="1:4" hidden="1" x14ac:dyDescent="0.25">
      <c r="A46" s="5" t="s">
        <v>24</v>
      </c>
      <c r="B46" s="5">
        <v>469.66</v>
      </c>
      <c r="C46" s="5">
        <v>434.68</v>
      </c>
      <c r="D46" s="5">
        <v>904.34</v>
      </c>
    </row>
    <row r="47" spans="1:4" hidden="1" x14ac:dyDescent="0.25">
      <c r="A47" s="5" t="s">
        <v>26</v>
      </c>
      <c r="B47" s="5">
        <v>731.84</v>
      </c>
      <c r="C47" s="5">
        <v>603.62</v>
      </c>
      <c r="D47" s="5">
        <v>1335.5</v>
      </c>
    </row>
    <row r="48" spans="1:4" hidden="1" x14ac:dyDescent="0.25">
      <c r="A48" s="5" t="s">
        <v>45</v>
      </c>
      <c r="B48" s="5">
        <v>325.42</v>
      </c>
      <c r="C48" s="5">
        <v>233.53</v>
      </c>
      <c r="D48" s="5">
        <v>558.95000000000005</v>
      </c>
    </row>
    <row r="49" spans="1:4" hidden="1" x14ac:dyDescent="0.25">
      <c r="A49" s="5" t="s">
        <v>29</v>
      </c>
      <c r="B49" s="5">
        <v>555.22</v>
      </c>
      <c r="C49" s="5">
        <v>717.31</v>
      </c>
      <c r="D49" s="5">
        <v>1272.53</v>
      </c>
    </row>
    <row r="50" spans="1:4" x14ac:dyDescent="0.25">
      <c r="A50" s="5" t="s">
        <v>30</v>
      </c>
      <c r="B50" s="5">
        <f>B28</f>
        <v>536.23</v>
      </c>
      <c r="C50" s="5">
        <f>C28</f>
        <v>728.87</v>
      </c>
      <c r="D50" s="5">
        <f>SUBTOTAL(9,B50:C50)</f>
        <v>1265.0999999999999</v>
      </c>
    </row>
    <row r="51" spans="1:4" hidden="1" x14ac:dyDescent="0.25">
      <c r="A51" s="5" t="s">
        <v>29</v>
      </c>
      <c r="B51" s="5">
        <v>600.85</v>
      </c>
      <c r="C51" s="5">
        <v>1032.08</v>
      </c>
      <c r="D51" s="5">
        <v>1632.92</v>
      </c>
    </row>
    <row r="52" spans="1:4" hidden="1" x14ac:dyDescent="0.25">
      <c r="A52" s="5" t="s">
        <v>32</v>
      </c>
      <c r="B52" s="5">
        <v>548.29</v>
      </c>
      <c r="C52" s="5">
        <v>861.53</v>
      </c>
      <c r="D52" s="5">
        <v>1409.8</v>
      </c>
    </row>
    <row r="53" spans="1:4" hidden="1" x14ac:dyDescent="0.25">
      <c r="A53" s="5" t="s">
        <v>34</v>
      </c>
      <c r="B53" s="5">
        <v>483.98</v>
      </c>
      <c r="C53" s="5">
        <v>636.86</v>
      </c>
      <c r="D53" s="5">
        <v>1120.8399999999999</v>
      </c>
    </row>
    <row r="54" spans="1:4" hidden="1" x14ac:dyDescent="0.25">
      <c r="A54" s="5" t="s">
        <v>36</v>
      </c>
      <c r="B54" s="5">
        <v>618.12</v>
      </c>
      <c r="C54" s="5">
        <v>833.92</v>
      </c>
      <c r="D54" s="5">
        <v>1452.04</v>
      </c>
    </row>
    <row r="56" spans="1:4" x14ac:dyDescent="0.25">
      <c r="A56" t="s">
        <v>727</v>
      </c>
    </row>
    <row r="57" spans="1:4" x14ac:dyDescent="0.25">
      <c r="A57" s="13" t="s">
        <v>38</v>
      </c>
      <c r="B57" s="13" t="s">
        <v>114</v>
      </c>
      <c r="C57" s="13" t="s">
        <v>115</v>
      </c>
      <c r="D57" s="13" t="s">
        <v>116</v>
      </c>
    </row>
    <row r="58" spans="1:4" x14ac:dyDescent="0.25">
      <c r="A58" s="5" t="s">
        <v>3</v>
      </c>
      <c r="B58" s="5">
        <f>D17</f>
        <v>424.58</v>
      </c>
      <c r="C58" s="5">
        <f>E17</f>
        <v>391.59</v>
      </c>
      <c r="D58" s="5">
        <f>SUBTOTAL(9,B58:C58)</f>
        <v>816.17</v>
      </c>
    </row>
    <row r="59" spans="1:4" x14ac:dyDescent="0.25">
      <c r="A59" s="5" t="s">
        <v>5</v>
      </c>
      <c r="B59" s="5">
        <f>D20</f>
        <v>478.63</v>
      </c>
      <c r="C59" s="5">
        <f>E20</f>
        <v>320.16000000000003</v>
      </c>
      <c r="D59" s="5">
        <f>SUBTOTAL(9,B59:C59)</f>
        <v>798.79</v>
      </c>
    </row>
    <row r="60" spans="1:4" x14ac:dyDescent="0.25">
      <c r="A60" s="5" t="s">
        <v>6</v>
      </c>
      <c r="B60" s="5">
        <f>D23</f>
        <v>356.56</v>
      </c>
      <c r="C60" s="5">
        <f>E23</f>
        <v>241.1</v>
      </c>
      <c r="D60" s="5">
        <f>SUBTOTAL(9,B60:C60)</f>
        <v>597.66</v>
      </c>
    </row>
    <row r="61" spans="1:4" x14ac:dyDescent="0.25">
      <c r="A61" s="5" t="s">
        <v>19</v>
      </c>
      <c r="B61" s="5">
        <f>D26</f>
        <v>564.14</v>
      </c>
      <c r="C61" s="5">
        <f>E26</f>
        <v>818.77</v>
      </c>
      <c r="D61" s="5">
        <f>SUBTOTAL(9,B61:C61)</f>
        <v>1382.9099999999999</v>
      </c>
    </row>
    <row r="62" spans="1:4" x14ac:dyDescent="0.25">
      <c r="A62" s="5" t="s">
        <v>30</v>
      </c>
      <c r="B62" s="5">
        <f>D29</f>
        <v>432.15</v>
      </c>
      <c r="C62" s="5">
        <f>E29</f>
        <v>369.09</v>
      </c>
      <c r="D62" s="5">
        <f>SUBTOTAL(9,B62:C62)</f>
        <v>801.24</v>
      </c>
    </row>
  </sheetData>
  <autoFilter ref="A32:D54">
    <filterColumn colId="0">
      <filters>
        <filter val="Andhra Pradesh"/>
        <filter val="Assam"/>
        <filter val="Bihar"/>
        <filter val="Kerala"/>
        <filter val="Rajasthan"/>
      </filters>
    </filterColumn>
  </autoFilter>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E11"/>
  <sheetViews>
    <sheetView workbookViewId="0">
      <selection activeCell="J11" sqref="J11"/>
    </sheetView>
  </sheetViews>
  <sheetFormatPr defaultColWidth="8.85546875" defaultRowHeight="15" x14ac:dyDescent="0.25"/>
  <cols>
    <col min="1" max="1" width="17.28515625" customWidth="1"/>
    <col min="3" max="3" width="9.140625" bestFit="1" customWidth="1"/>
  </cols>
  <sheetData>
    <row r="1" spans="1:5" x14ac:dyDescent="0.25">
      <c r="A1" s="8" t="s">
        <v>384</v>
      </c>
    </row>
    <row r="2" spans="1:5" x14ac:dyDescent="0.25">
      <c r="A2" s="1" t="s">
        <v>427</v>
      </c>
    </row>
    <row r="3" spans="1:5" ht="18.75" x14ac:dyDescent="0.3">
      <c r="A3" s="10" t="s">
        <v>528</v>
      </c>
    </row>
    <row r="5" spans="1:5" x14ac:dyDescent="0.25">
      <c r="A5" t="s">
        <v>728</v>
      </c>
    </row>
    <row r="6" spans="1:5" x14ac:dyDescent="0.25">
      <c r="A6" s="13" t="s">
        <v>370</v>
      </c>
      <c r="B6" s="42">
        <v>2015</v>
      </c>
      <c r="C6" s="42">
        <v>2016</v>
      </c>
    </row>
    <row r="7" spans="1:5" x14ac:dyDescent="0.25">
      <c r="A7" s="27" t="s">
        <v>385</v>
      </c>
      <c r="B7" s="28">
        <v>0.70120000000000005</v>
      </c>
      <c r="C7" s="29">
        <v>0.98780000000000001</v>
      </c>
      <c r="E7" s="103"/>
    </row>
    <row r="8" spans="1:5" x14ac:dyDescent="0.25">
      <c r="A8" s="27" t="s">
        <v>5</v>
      </c>
      <c r="B8" s="28">
        <v>0.1484</v>
      </c>
      <c r="C8" s="29">
        <v>0.1429</v>
      </c>
      <c r="E8" s="103"/>
    </row>
    <row r="9" spans="1:5" x14ac:dyDescent="0.25">
      <c r="A9" s="27" t="s">
        <v>387</v>
      </c>
      <c r="B9" s="28">
        <v>0.1641</v>
      </c>
      <c r="C9" s="29">
        <v>0.75819999999999999</v>
      </c>
    </row>
    <row r="10" spans="1:5" x14ac:dyDescent="0.25">
      <c r="A10" s="27" t="s">
        <v>19</v>
      </c>
      <c r="B10" s="28">
        <v>0.22869999999999999</v>
      </c>
      <c r="C10" s="29">
        <v>0.2697</v>
      </c>
    </row>
    <row r="11" spans="1:5" x14ac:dyDescent="0.25">
      <c r="A11" s="27" t="s">
        <v>386</v>
      </c>
      <c r="B11" s="28">
        <v>0.61040000000000005</v>
      </c>
      <c r="C11" s="29">
        <v>0.96430000000000005</v>
      </c>
    </row>
  </sheetData>
  <autoFilter ref="A6:C11">
    <sortState ref="A7:C11">
      <sortCondition ref="A6:A11"/>
    </sortState>
  </autoFilter>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T44"/>
  <sheetViews>
    <sheetView workbookViewId="0">
      <selection activeCell="G4" sqref="G4"/>
    </sheetView>
  </sheetViews>
  <sheetFormatPr defaultColWidth="8.85546875" defaultRowHeight="15" x14ac:dyDescent="0.25"/>
  <cols>
    <col min="1" max="1" width="18.28515625" customWidth="1"/>
    <col min="6" max="6" width="16" customWidth="1"/>
    <col min="11" max="11" width="15.42578125" customWidth="1"/>
  </cols>
  <sheetData>
    <row r="1" spans="1:20" x14ac:dyDescent="0.25">
      <c r="A1" s="8" t="s">
        <v>117</v>
      </c>
    </row>
    <row r="2" spans="1:20" x14ac:dyDescent="0.25">
      <c r="A2" s="3" t="s">
        <v>118</v>
      </c>
    </row>
    <row r="3" spans="1:20" x14ac:dyDescent="0.25">
      <c r="A3" s="1" t="s">
        <v>414</v>
      </c>
    </row>
    <row r="4" spans="1:20" ht="18.75" x14ac:dyDescent="0.3">
      <c r="A4" s="2" t="s">
        <v>119</v>
      </c>
      <c r="G4" s="103"/>
    </row>
    <row r="6" spans="1:20" x14ac:dyDescent="0.25">
      <c r="A6" t="s">
        <v>729</v>
      </c>
      <c r="K6" t="s">
        <v>642</v>
      </c>
      <c r="P6" t="s">
        <v>731</v>
      </c>
    </row>
    <row r="7" spans="1:20" x14ac:dyDescent="0.25">
      <c r="A7" s="13" t="s">
        <v>43</v>
      </c>
      <c r="B7" s="13">
        <v>2013</v>
      </c>
      <c r="C7" s="13">
        <v>2014</v>
      </c>
      <c r="D7" s="13">
        <v>2015</v>
      </c>
      <c r="F7" s="13" t="s">
        <v>43</v>
      </c>
      <c r="G7" s="13">
        <v>2013</v>
      </c>
      <c r="H7" s="13">
        <v>2014</v>
      </c>
      <c r="I7" s="13">
        <v>2015</v>
      </c>
      <c r="K7" s="13" t="s">
        <v>43</v>
      </c>
      <c r="L7" s="13">
        <v>2013</v>
      </c>
      <c r="M7" s="13">
        <v>2014</v>
      </c>
      <c r="N7" s="13">
        <v>2015</v>
      </c>
      <c r="P7" s="13" t="s">
        <v>43</v>
      </c>
      <c r="Q7" s="13">
        <v>2013</v>
      </c>
      <c r="R7" s="13">
        <v>2014</v>
      </c>
      <c r="S7" s="13">
        <v>2015</v>
      </c>
    </row>
    <row r="8" spans="1:20" x14ac:dyDescent="0.25">
      <c r="A8" s="5" t="s">
        <v>2</v>
      </c>
      <c r="B8" s="5">
        <v>80</v>
      </c>
      <c r="C8" s="5">
        <v>85</v>
      </c>
      <c r="D8" s="5">
        <v>86</v>
      </c>
      <c r="F8" s="5" t="s">
        <v>3</v>
      </c>
      <c r="G8" s="5">
        <v>5575</v>
      </c>
      <c r="H8" s="5">
        <v>6021</v>
      </c>
      <c r="I8" s="5">
        <v>6215</v>
      </c>
      <c r="K8" s="5" t="s">
        <v>3</v>
      </c>
      <c r="L8" s="5">
        <f t="shared" ref="L8:N12" si="0">G8/G16</f>
        <v>6.463378439792615E-2</v>
      </c>
      <c r="M8" s="5">
        <f t="shared" si="0"/>
        <v>6.9133551416141248E-2</v>
      </c>
      <c r="N8" s="5">
        <f t="shared" si="0"/>
        <v>7.0681706005044934E-2</v>
      </c>
      <c r="P8" s="5" t="s">
        <v>3</v>
      </c>
      <c r="Q8" s="5">
        <f t="shared" ref="Q8:S12" si="1">G8/G24</f>
        <v>0.64633784397926153</v>
      </c>
      <c r="R8" s="5">
        <f t="shared" si="1"/>
        <v>0.69133551416141259</v>
      </c>
      <c r="S8" s="5">
        <f t="shared" si="1"/>
        <v>0.70681706005044942</v>
      </c>
    </row>
    <row r="9" spans="1:20" x14ac:dyDescent="0.25">
      <c r="A9" s="5" t="s">
        <v>3</v>
      </c>
      <c r="B9" s="5">
        <v>5575</v>
      </c>
      <c r="C9" s="5">
        <v>6021</v>
      </c>
      <c r="D9" s="5">
        <v>6215</v>
      </c>
      <c r="F9" s="5" t="s">
        <v>5</v>
      </c>
      <c r="G9" s="5">
        <v>635</v>
      </c>
      <c r="H9" s="5">
        <v>654</v>
      </c>
      <c r="I9" s="5">
        <v>685</v>
      </c>
      <c r="K9" s="5" t="s">
        <v>5</v>
      </c>
      <c r="L9" s="5">
        <f t="shared" si="0"/>
        <v>1.9772076223689126E-2</v>
      </c>
      <c r="M9" s="5">
        <f t="shared" si="0"/>
        <v>2.0079211568573271E-2</v>
      </c>
      <c r="N9" s="5">
        <f t="shared" si="0"/>
        <v>2.0741234179131592E-2</v>
      </c>
      <c r="P9" s="5" t="s">
        <v>5</v>
      </c>
      <c r="Q9" s="5">
        <f t="shared" si="1"/>
        <v>0.19772076223689128</v>
      </c>
      <c r="R9" s="5">
        <f t="shared" si="1"/>
        <v>0.20079211568573271</v>
      </c>
      <c r="S9" s="5">
        <f t="shared" si="1"/>
        <v>0.20741234179131593</v>
      </c>
    </row>
    <row r="10" spans="1:20" x14ac:dyDescent="0.25">
      <c r="A10" s="5" t="s">
        <v>4</v>
      </c>
      <c r="B10" s="5">
        <v>21</v>
      </c>
      <c r="C10" s="5">
        <v>23</v>
      </c>
      <c r="D10" s="5">
        <v>25</v>
      </c>
      <c r="F10" s="5" t="s">
        <v>6</v>
      </c>
      <c r="G10" s="5">
        <v>1747</v>
      </c>
      <c r="H10" s="5">
        <v>1801</v>
      </c>
      <c r="I10" s="5">
        <v>1858</v>
      </c>
      <c r="K10" s="5" t="s">
        <v>6</v>
      </c>
      <c r="L10" s="5">
        <f t="shared" si="0"/>
        <v>1.6128287742685956E-2</v>
      </c>
      <c r="M10" s="5">
        <f t="shared" si="0"/>
        <v>1.6309121698104664E-2</v>
      </c>
      <c r="N10" s="5">
        <f t="shared" si="0"/>
        <v>1.6509832147077901E-2</v>
      </c>
      <c r="P10" s="5" t="s">
        <v>6</v>
      </c>
      <c r="Q10" s="5">
        <f t="shared" si="1"/>
        <v>0.16128287742685957</v>
      </c>
      <c r="R10" s="5">
        <f t="shared" si="1"/>
        <v>0.16309121698104664</v>
      </c>
      <c r="S10" s="5">
        <f t="shared" si="1"/>
        <v>0.16509832147077902</v>
      </c>
    </row>
    <row r="11" spans="1:20" x14ac:dyDescent="0.25">
      <c r="A11" s="5" t="s">
        <v>5</v>
      </c>
      <c r="B11" s="5">
        <v>635</v>
      </c>
      <c r="C11" s="5">
        <v>654</v>
      </c>
      <c r="D11" s="5">
        <v>685</v>
      </c>
      <c r="F11" s="5" t="s">
        <v>19</v>
      </c>
      <c r="G11" s="5">
        <v>2943</v>
      </c>
      <c r="H11" s="5">
        <v>3057</v>
      </c>
      <c r="I11" s="5">
        <v>3145</v>
      </c>
      <c r="K11" s="5" t="s">
        <v>19</v>
      </c>
      <c r="L11" s="5">
        <f t="shared" si="0"/>
        <v>8.7280168451021684E-2</v>
      </c>
      <c r="M11" s="5">
        <f t="shared" si="0"/>
        <v>9.0242210447078267E-2</v>
      </c>
      <c r="N11" s="5">
        <f t="shared" si="0"/>
        <v>9.2413023037141509E-2</v>
      </c>
      <c r="P11" s="5" t="s">
        <v>19</v>
      </c>
      <c r="Q11" s="5">
        <f t="shared" si="1"/>
        <v>0.87280168451021678</v>
      </c>
      <c r="R11" s="5">
        <f t="shared" si="1"/>
        <v>0.90242210447078264</v>
      </c>
      <c r="S11" s="5">
        <f t="shared" si="1"/>
        <v>0.92413023037141517</v>
      </c>
    </row>
    <row r="12" spans="1:20" x14ac:dyDescent="0.25">
      <c r="A12" s="5" t="s">
        <v>6</v>
      </c>
      <c r="B12" s="5">
        <v>1747</v>
      </c>
      <c r="C12" s="5">
        <v>1801</v>
      </c>
      <c r="D12" s="5">
        <v>1858</v>
      </c>
      <c r="F12" s="5" t="s">
        <v>30</v>
      </c>
      <c r="G12" s="5">
        <v>5427</v>
      </c>
      <c r="H12" s="5">
        <v>5745</v>
      </c>
      <c r="I12" s="5">
        <v>6045</v>
      </c>
      <c r="K12" s="5" t="s">
        <v>30</v>
      </c>
      <c r="L12" s="5">
        <f t="shared" si="0"/>
        <v>7.6483802683909211E-2</v>
      </c>
      <c r="M12" s="5">
        <f t="shared" si="0"/>
        <v>7.9614414019897342E-2</v>
      </c>
      <c r="N12" s="5">
        <f t="shared" si="0"/>
        <v>8.2396911853705582E-2</v>
      </c>
      <c r="P12" s="5" t="s">
        <v>30</v>
      </c>
      <c r="Q12" s="5">
        <f t="shared" si="1"/>
        <v>0.76483802683909219</v>
      </c>
      <c r="R12" s="5">
        <f t="shared" si="1"/>
        <v>0.7961441401989735</v>
      </c>
      <c r="S12" s="5">
        <f t="shared" si="1"/>
        <v>0.8239691185370559</v>
      </c>
    </row>
    <row r="13" spans="1:20" x14ac:dyDescent="0.25">
      <c r="A13" s="5" t="s">
        <v>7</v>
      </c>
      <c r="B13" s="5">
        <v>504</v>
      </c>
      <c r="C13" s="5">
        <v>527</v>
      </c>
      <c r="D13" s="5">
        <v>545</v>
      </c>
    </row>
    <row r="14" spans="1:20" x14ac:dyDescent="0.25">
      <c r="A14" s="5" t="s">
        <v>8</v>
      </c>
      <c r="B14" s="5">
        <v>1111</v>
      </c>
      <c r="C14" s="5">
        <v>1247</v>
      </c>
      <c r="D14" s="5">
        <v>1382</v>
      </c>
      <c r="F14" t="s">
        <v>573</v>
      </c>
    </row>
    <row r="15" spans="1:20" x14ac:dyDescent="0.25">
      <c r="A15" s="5" t="s">
        <v>9</v>
      </c>
      <c r="B15" s="5">
        <v>22</v>
      </c>
      <c r="C15" s="5">
        <v>27</v>
      </c>
      <c r="D15" s="5">
        <v>32</v>
      </c>
      <c r="F15" s="13" t="s">
        <v>43</v>
      </c>
      <c r="G15" s="13">
        <v>2013</v>
      </c>
      <c r="H15" s="13">
        <v>2014</v>
      </c>
      <c r="I15" s="13">
        <v>2015</v>
      </c>
    </row>
    <row r="16" spans="1:20" x14ac:dyDescent="0.25">
      <c r="A16" s="5" t="s">
        <v>10</v>
      </c>
      <c r="B16" s="5">
        <v>11</v>
      </c>
      <c r="C16" s="5">
        <v>15</v>
      </c>
      <c r="D16" s="5">
        <v>18</v>
      </c>
      <c r="F16" s="43" t="s">
        <v>3</v>
      </c>
      <c r="G16" s="5">
        <v>86255.200000000012</v>
      </c>
      <c r="H16" s="5">
        <v>87092.300000000017</v>
      </c>
      <c r="I16" s="5">
        <v>87929.400000000023</v>
      </c>
      <c r="P16">
        <v>0.70681706005044942</v>
      </c>
      <c r="Q16">
        <v>0.70681706005044942</v>
      </c>
      <c r="R16">
        <v>0.70681706005044942</v>
      </c>
      <c r="S16">
        <v>0.70681706005044942</v>
      </c>
      <c r="T16">
        <v>0.70681706005044942</v>
      </c>
    </row>
    <row r="17" spans="1:20" x14ac:dyDescent="0.25">
      <c r="A17" s="5" t="s">
        <v>11</v>
      </c>
      <c r="B17" s="5">
        <v>11410</v>
      </c>
      <c r="C17" s="5">
        <v>11767</v>
      </c>
      <c r="D17" s="5">
        <v>12177</v>
      </c>
      <c r="F17" s="43" t="s">
        <v>5</v>
      </c>
      <c r="G17" s="5">
        <v>32116</v>
      </c>
      <c r="H17" s="5">
        <v>32571</v>
      </c>
      <c r="I17" s="5">
        <v>33026</v>
      </c>
      <c r="P17">
        <v>0.20741234179131593</v>
      </c>
      <c r="Q17">
        <v>0.20741234179131593</v>
      </c>
      <c r="R17">
        <v>0.20741234179131593</v>
      </c>
      <c r="S17">
        <v>0.20741234179131593</v>
      </c>
      <c r="T17">
        <v>0.20741234179131593</v>
      </c>
    </row>
    <row r="18" spans="1:20" x14ac:dyDescent="0.25">
      <c r="A18" s="5" t="s">
        <v>12</v>
      </c>
      <c r="B18" s="5">
        <v>124</v>
      </c>
      <c r="C18" s="5">
        <v>129</v>
      </c>
      <c r="D18" s="5">
        <v>133</v>
      </c>
      <c r="F18" s="43" t="s">
        <v>6</v>
      </c>
      <c r="G18" s="5">
        <v>108319</v>
      </c>
      <c r="H18" s="5">
        <v>110429</v>
      </c>
      <c r="I18" s="5">
        <v>112539</v>
      </c>
      <c r="P18">
        <v>0.16509832147077902</v>
      </c>
      <c r="Q18">
        <v>0.16509832147077902</v>
      </c>
      <c r="R18">
        <v>0.16509832147077902</v>
      </c>
      <c r="S18">
        <v>0.16509832147077902</v>
      </c>
      <c r="T18">
        <v>0.16509832147077902</v>
      </c>
    </row>
    <row r="19" spans="1:20" x14ac:dyDescent="0.25">
      <c r="A19" s="5" t="s">
        <v>13</v>
      </c>
      <c r="B19" s="5">
        <v>4370</v>
      </c>
      <c r="C19" s="5">
        <v>4769</v>
      </c>
      <c r="D19" s="5">
        <v>5262</v>
      </c>
      <c r="F19" s="43" t="s">
        <v>19</v>
      </c>
      <c r="G19" s="5">
        <v>33719</v>
      </c>
      <c r="H19" s="5">
        <v>33875.5</v>
      </c>
      <c r="I19" s="5">
        <v>34032</v>
      </c>
      <c r="P19">
        <v>0.92413023037141517</v>
      </c>
      <c r="Q19">
        <v>0.92413023037141517</v>
      </c>
      <c r="R19">
        <v>0.92413023037141517</v>
      </c>
      <c r="S19">
        <v>0.92413023037141517</v>
      </c>
      <c r="T19">
        <v>0.92413023037141517</v>
      </c>
    </row>
    <row r="20" spans="1:20" x14ac:dyDescent="0.25">
      <c r="A20" s="5" t="s">
        <v>14</v>
      </c>
      <c r="B20" s="5">
        <v>1553</v>
      </c>
      <c r="C20" s="5">
        <v>1618</v>
      </c>
      <c r="D20" s="5">
        <v>1690</v>
      </c>
      <c r="F20" s="43" t="s">
        <v>30</v>
      </c>
      <c r="G20" s="5">
        <v>70956.200000000012</v>
      </c>
      <c r="H20" s="5">
        <v>72160.300000000017</v>
      </c>
      <c r="I20" s="5">
        <v>73364.400000000023</v>
      </c>
      <c r="P20">
        <v>0.8239691185370559</v>
      </c>
      <c r="Q20">
        <v>0.8239691185370559</v>
      </c>
      <c r="R20">
        <v>0.8239691185370559</v>
      </c>
      <c r="S20">
        <v>0.8239691185370559</v>
      </c>
      <c r="T20">
        <v>0.8239691185370559</v>
      </c>
    </row>
    <row r="21" spans="1:20" x14ac:dyDescent="0.25">
      <c r="A21" s="5" t="s">
        <v>15</v>
      </c>
      <c r="B21" s="5">
        <v>285</v>
      </c>
      <c r="C21" s="5">
        <v>301</v>
      </c>
      <c r="D21" s="5">
        <v>311</v>
      </c>
    </row>
    <row r="22" spans="1:20" x14ac:dyDescent="0.25">
      <c r="A22" s="5" t="s">
        <v>16</v>
      </c>
      <c r="B22" s="5">
        <v>878</v>
      </c>
      <c r="C22" s="5">
        <v>969</v>
      </c>
      <c r="D22" s="5">
        <v>1003</v>
      </c>
      <c r="F22" t="s">
        <v>730</v>
      </c>
    </row>
    <row r="23" spans="1:20" x14ac:dyDescent="0.25">
      <c r="A23" s="5" t="s">
        <v>17</v>
      </c>
      <c r="B23" s="5">
        <v>355</v>
      </c>
      <c r="C23" s="5">
        <v>400</v>
      </c>
      <c r="D23" s="5">
        <v>436</v>
      </c>
      <c r="F23" s="13" t="s">
        <v>43</v>
      </c>
      <c r="G23" s="13">
        <v>2013</v>
      </c>
      <c r="H23" s="13">
        <v>2014</v>
      </c>
      <c r="I23" s="13">
        <v>2015</v>
      </c>
    </row>
    <row r="24" spans="1:20" x14ac:dyDescent="0.25">
      <c r="A24" s="5" t="s">
        <v>18</v>
      </c>
      <c r="B24" s="5">
        <v>5173</v>
      </c>
      <c r="C24" s="5">
        <v>5556</v>
      </c>
      <c r="D24" s="5">
        <v>5922</v>
      </c>
      <c r="F24" s="43" t="s">
        <v>3</v>
      </c>
      <c r="G24" s="5">
        <f t="shared" ref="G24:I28" si="2">(G16/10)</f>
        <v>8625.52</v>
      </c>
      <c r="H24" s="5">
        <f t="shared" si="2"/>
        <v>8709.2300000000014</v>
      </c>
      <c r="I24" s="5">
        <f t="shared" si="2"/>
        <v>8792.9400000000023</v>
      </c>
    </row>
    <row r="25" spans="1:20" x14ac:dyDescent="0.25">
      <c r="A25" s="5" t="s">
        <v>19</v>
      </c>
      <c r="B25" s="5">
        <v>2943</v>
      </c>
      <c r="C25" s="5">
        <v>3057</v>
      </c>
      <c r="D25" s="5">
        <v>3145</v>
      </c>
      <c r="F25" s="43" t="s">
        <v>5</v>
      </c>
      <c r="G25" s="5">
        <f t="shared" si="2"/>
        <v>3211.6</v>
      </c>
      <c r="H25" s="5">
        <f t="shared" si="2"/>
        <v>3257.1</v>
      </c>
      <c r="I25" s="5">
        <f t="shared" si="2"/>
        <v>3302.6</v>
      </c>
    </row>
    <row r="26" spans="1:20" x14ac:dyDescent="0.25">
      <c r="A26" s="5" t="s">
        <v>20</v>
      </c>
      <c r="B26" s="5">
        <v>7</v>
      </c>
      <c r="C26" s="5">
        <v>7</v>
      </c>
      <c r="D26" s="5">
        <v>7</v>
      </c>
      <c r="F26" s="43" t="s">
        <v>6</v>
      </c>
      <c r="G26" s="5">
        <f t="shared" si="2"/>
        <v>10831.9</v>
      </c>
      <c r="H26" s="5">
        <f t="shared" si="2"/>
        <v>11042.9</v>
      </c>
      <c r="I26" s="5">
        <f t="shared" si="2"/>
        <v>11253.9</v>
      </c>
    </row>
    <row r="27" spans="1:20" x14ac:dyDescent="0.25">
      <c r="A27" s="5" t="s">
        <v>21</v>
      </c>
      <c r="B27" s="5">
        <v>7678</v>
      </c>
      <c r="C27" s="5">
        <v>8283</v>
      </c>
      <c r="D27" s="5">
        <v>8932</v>
      </c>
      <c r="F27" s="43" t="s">
        <v>19</v>
      </c>
      <c r="G27" s="5">
        <f t="shared" si="2"/>
        <v>3371.9</v>
      </c>
      <c r="H27" s="5">
        <f t="shared" si="2"/>
        <v>3387.55</v>
      </c>
      <c r="I27" s="5">
        <f t="shared" si="2"/>
        <v>3403.2</v>
      </c>
    </row>
    <row r="28" spans="1:20" x14ac:dyDescent="0.25">
      <c r="A28" s="5" t="s">
        <v>22</v>
      </c>
      <c r="B28" s="5">
        <v>12466</v>
      </c>
      <c r="C28" s="5">
        <v>13375</v>
      </c>
      <c r="D28" s="5">
        <v>14394</v>
      </c>
      <c r="F28" s="43" t="s">
        <v>30</v>
      </c>
      <c r="G28" s="5">
        <f t="shared" si="2"/>
        <v>7095.6200000000008</v>
      </c>
      <c r="H28" s="5">
        <f t="shared" si="2"/>
        <v>7216.0300000000016</v>
      </c>
      <c r="I28" s="5">
        <f t="shared" si="2"/>
        <v>7336.4400000000023</v>
      </c>
    </row>
    <row r="29" spans="1:20" x14ac:dyDescent="0.25">
      <c r="A29" s="5" t="s">
        <v>23</v>
      </c>
      <c r="B29" s="5">
        <v>169</v>
      </c>
      <c r="C29" s="5">
        <v>174</v>
      </c>
      <c r="D29" s="5">
        <v>178</v>
      </c>
    </row>
    <row r="30" spans="1:20" x14ac:dyDescent="0.25">
      <c r="A30" s="5" t="s">
        <v>24</v>
      </c>
      <c r="B30" s="5">
        <v>90</v>
      </c>
      <c r="C30" s="5">
        <v>93</v>
      </c>
      <c r="D30" s="5">
        <v>94</v>
      </c>
    </row>
    <row r="31" spans="1:20" x14ac:dyDescent="0.25">
      <c r="A31" s="5" t="s">
        <v>25</v>
      </c>
      <c r="B31" s="5">
        <v>173</v>
      </c>
      <c r="C31" s="5">
        <v>176</v>
      </c>
      <c r="D31" s="5">
        <v>178</v>
      </c>
    </row>
    <row r="32" spans="1:20" x14ac:dyDescent="0.25">
      <c r="A32" s="5" t="s">
        <v>26</v>
      </c>
      <c r="B32" s="5">
        <v>22</v>
      </c>
      <c r="C32" s="5">
        <v>22</v>
      </c>
      <c r="D32" s="5">
        <v>22</v>
      </c>
    </row>
    <row r="33" spans="1:6" x14ac:dyDescent="0.25">
      <c r="A33" s="5" t="s">
        <v>27</v>
      </c>
      <c r="B33" s="5">
        <v>1724</v>
      </c>
      <c r="C33" s="5">
        <v>1819</v>
      </c>
      <c r="D33" s="5">
        <v>1909</v>
      </c>
    </row>
    <row r="34" spans="1:6" x14ac:dyDescent="0.25">
      <c r="A34" s="5" t="s">
        <v>28</v>
      </c>
      <c r="B34" s="5">
        <v>132</v>
      </c>
      <c r="C34" s="5">
        <v>144</v>
      </c>
      <c r="D34" s="5">
        <v>152</v>
      </c>
    </row>
    <row r="35" spans="1:6" x14ac:dyDescent="0.25">
      <c r="A35" s="5" t="s">
        <v>29</v>
      </c>
      <c r="B35" s="5">
        <v>1711</v>
      </c>
      <c r="C35" s="5">
        <v>1773</v>
      </c>
      <c r="D35" s="5">
        <v>1830</v>
      </c>
    </row>
    <row r="36" spans="1:6" x14ac:dyDescent="0.25">
      <c r="A36" s="5" t="s">
        <v>30</v>
      </c>
      <c r="B36" s="5">
        <v>5427</v>
      </c>
      <c r="C36" s="5">
        <v>5745</v>
      </c>
      <c r="D36" s="5">
        <v>6045</v>
      </c>
      <c r="F36" s="5"/>
    </row>
    <row r="37" spans="1:6" x14ac:dyDescent="0.25">
      <c r="A37" s="5" t="s">
        <v>31</v>
      </c>
      <c r="B37" s="5">
        <v>104</v>
      </c>
      <c r="C37" s="5">
        <v>109</v>
      </c>
      <c r="D37" s="5">
        <v>114</v>
      </c>
    </row>
    <row r="38" spans="1:6" x14ac:dyDescent="0.25">
      <c r="A38" s="5" t="s">
        <v>32</v>
      </c>
      <c r="B38" s="5">
        <v>5252</v>
      </c>
      <c r="C38" s="5">
        <v>5507</v>
      </c>
      <c r="D38" s="5">
        <v>5820</v>
      </c>
    </row>
    <row r="39" spans="1:6" x14ac:dyDescent="0.25">
      <c r="A39" s="5" t="s">
        <v>120</v>
      </c>
      <c r="B39" s="5">
        <v>0</v>
      </c>
      <c r="C39" s="5">
        <v>0</v>
      </c>
      <c r="D39" s="5">
        <v>203</v>
      </c>
    </row>
    <row r="40" spans="1:6" x14ac:dyDescent="0.25">
      <c r="A40" s="5" t="s">
        <v>33</v>
      </c>
      <c r="B40" s="5">
        <v>141</v>
      </c>
      <c r="C40" s="5">
        <v>143</v>
      </c>
      <c r="D40" s="5">
        <v>146</v>
      </c>
    </row>
    <row r="41" spans="1:6" x14ac:dyDescent="0.25">
      <c r="A41" s="5" t="s">
        <v>34</v>
      </c>
      <c r="B41" s="5">
        <v>14336</v>
      </c>
      <c r="C41" s="5">
        <v>15209</v>
      </c>
      <c r="D41" s="5">
        <v>16130</v>
      </c>
    </row>
    <row r="42" spans="1:6" x14ac:dyDescent="0.25">
      <c r="A42" s="5" t="s">
        <v>35</v>
      </c>
      <c r="B42" s="5">
        <v>2859</v>
      </c>
      <c r="C42" s="5">
        <v>3026</v>
      </c>
      <c r="D42" s="5">
        <v>3179</v>
      </c>
    </row>
    <row r="43" spans="1:6" x14ac:dyDescent="0.25">
      <c r="A43" s="5" t="s">
        <v>36</v>
      </c>
      <c r="B43" s="5">
        <v>4979</v>
      </c>
      <c r="C43" s="5">
        <v>5089</v>
      </c>
      <c r="D43" s="5">
        <v>5188</v>
      </c>
    </row>
    <row r="44" spans="1:6" x14ac:dyDescent="0.25">
      <c r="A44" s="5" t="s">
        <v>37</v>
      </c>
      <c r="B44" s="5">
        <v>94067</v>
      </c>
      <c r="C44" s="5">
        <v>99660</v>
      </c>
      <c r="D44" s="5">
        <v>105443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J38"/>
  <sheetViews>
    <sheetView workbookViewId="0">
      <selection activeCell="D20" sqref="D20"/>
    </sheetView>
  </sheetViews>
  <sheetFormatPr defaultColWidth="8.85546875" defaultRowHeight="15" x14ac:dyDescent="0.25"/>
  <cols>
    <col min="1" max="1" width="16.42578125" customWidth="1"/>
  </cols>
  <sheetData>
    <row r="1" spans="1:10" x14ac:dyDescent="0.25">
      <c r="A1" s="8" t="s">
        <v>122</v>
      </c>
    </row>
    <row r="2" spans="1:10" x14ac:dyDescent="0.25">
      <c r="A2" s="3" t="s">
        <v>123</v>
      </c>
    </row>
    <row r="3" spans="1:10" x14ac:dyDescent="0.25">
      <c r="A3" s="1" t="s">
        <v>414</v>
      </c>
    </row>
    <row r="4" spans="1:10" ht="18.75" x14ac:dyDescent="0.3">
      <c r="A4" s="2" t="s">
        <v>124</v>
      </c>
    </row>
    <row r="6" spans="1:10" x14ac:dyDescent="0.25">
      <c r="A6" t="s">
        <v>695</v>
      </c>
    </row>
    <row r="7" spans="1:10" x14ac:dyDescent="0.25">
      <c r="A7" t="s">
        <v>580</v>
      </c>
    </row>
    <row r="8" spans="1:10" x14ac:dyDescent="0.25">
      <c r="A8" s="4" t="s">
        <v>370</v>
      </c>
      <c r="B8" s="4" t="s">
        <v>574</v>
      </c>
      <c r="C8" s="4" t="s">
        <v>575</v>
      </c>
      <c r="D8" s="4" t="s">
        <v>576</v>
      </c>
      <c r="E8" s="4" t="s">
        <v>577</v>
      </c>
      <c r="F8" s="4" t="s">
        <v>576</v>
      </c>
      <c r="G8" s="4" t="s">
        <v>578</v>
      </c>
      <c r="H8" s="4" t="s">
        <v>576</v>
      </c>
      <c r="I8" s="4" t="s">
        <v>579</v>
      </c>
      <c r="J8" s="4" t="s">
        <v>576</v>
      </c>
    </row>
    <row r="9" spans="1:10" x14ac:dyDescent="0.25">
      <c r="A9" s="5" t="s">
        <v>3</v>
      </c>
      <c r="B9" s="5">
        <v>21024534</v>
      </c>
      <c r="C9" s="5">
        <v>13266481</v>
      </c>
      <c r="D9" s="5">
        <v>63.1</v>
      </c>
      <c r="E9" s="5">
        <v>862006</v>
      </c>
      <c r="F9" s="5">
        <v>4.0999999999999996</v>
      </c>
      <c r="G9" s="5">
        <v>11542469</v>
      </c>
      <c r="H9" s="45">
        <v>0.54899999999999993</v>
      </c>
      <c r="I9" s="5">
        <v>862006</v>
      </c>
      <c r="J9" s="5">
        <v>4.0999999999999996</v>
      </c>
    </row>
    <row r="10" spans="1:10" x14ac:dyDescent="0.25">
      <c r="A10" s="5" t="s">
        <v>5</v>
      </c>
      <c r="B10" s="5">
        <v>6367295</v>
      </c>
      <c r="C10" s="5">
        <v>3049934</v>
      </c>
      <c r="D10" s="5">
        <v>47.9</v>
      </c>
      <c r="E10" s="5">
        <v>140080</v>
      </c>
      <c r="F10" s="5">
        <v>2.2000000000000002</v>
      </c>
      <c r="G10" s="5">
        <v>2763406</v>
      </c>
      <c r="H10" s="45">
        <v>0.434</v>
      </c>
      <c r="I10" s="5">
        <v>146448</v>
      </c>
      <c r="J10" s="5">
        <v>2.2999999999999998</v>
      </c>
    </row>
    <row r="11" spans="1:10" x14ac:dyDescent="0.25">
      <c r="A11" s="5" t="s">
        <v>6</v>
      </c>
      <c r="B11" s="5">
        <v>18940629</v>
      </c>
      <c r="C11" s="5">
        <v>10493108</v>
      </c>
      <c r="D11" s="5">
        <v>55.4</v>
      </c>
      <c r="E11" s="5">
        <v>416694</v>
      </c>
      <c r="F11" s="5">
        <v>2.2000000000000002</v>
      </c>
      <c r="G11" s="5">
        <v>9773365</v>
      </c>
      <c r="H11" s="45">
        <v>0.51600000000000001</v>
      </c>
      <c r="I11" s="5">
        <v>303050</v>
      </c>
      <c r="J11" s="5">
        <v>1.6</v>
      </c>
    </row>
    <row r="12" spans="1:10" x14ac:dyDescent="0.25">
      <c r="A12" s="5" t="s">
        <v>19</v>
      </c>
      <c r="B12" s="5">
        <v>7716370</v>
      </c>
      <c r="C12" s="5">
        <v>6921584</v>
      </c>
      <c r="D12" s="5">
        <v>89.7</v>
      </c>
      <c r="E12" s="5">
        <v>895099</v>
      </c>
      <c r="F12" s="5">
        <v>11.6</v>
      </c>
      <c r="G12" s="5">
        <v>3611261</v>
      </c>
      <c r="H12" s="45">
        <v>0.46799999999999997</v>
      </c>
      <c r="I12" s="5">
        <v>2415224</v>
      </c>
      <c r="J12" s="5">
        <v>31.3</v>
      </c>
    </row>
    <row r="13" spans="1:10" x14ac:dyDescent="0.25">
      <c r="A13" s="5" t="s">
        <v>30</v>
      </c>
      <c r="B13" s="5">
        <v>12581303</v>
      </c>
      <c r="C13" s="5">
        <v>8882400</v>
      </c>
      <c r="D13" s="5">
        <v>70.599999999999994</v>
      </c>
      <c r="E13" s="5">
        <v>314533</v>
      </c>
      <c r="F13" s="5">
        <v>2.5</v>
      </c>
      <c r="G13" s="5">
        <v>7863314</v>
      </c>
      <c r="H13" s="45">
        <v>0.625</v>
      </c>
      <c r="I13" s="5">
        <v>704553</v>
      </c>
      <c r="J13" s="5">
        <v>5.6</v>
      </c>
    </row>
    <row r="14" spans="1:10" ht="18.75" x14ac:dyDescent="0.3">
      <c r="A14" s="2"/>
    </row>
    <row r="15" spans="1:10" x14ac:dyDescent="0.25">
      <c r="A15" t="s">
        <v>431</v>
      </c>
    </row>
    <row r="16" spans="1:10" x14ac:dyDescent="0.25">
      <c r="A16" s="13" t="s">
        <v>77</v>
      </c>
      <c r="B16" s="13">
        <v>2004</v>
      </c>
    </row>
    <row r="17" spans="1:4" x14ac:dyDescent="0.25">
      <c r="A17" s="5" t="s">
        <v>125</v>
      </c>
      <c r="B17" s="5">
        <v>2.0579999999999998</v>
      </c>
    </row>
    <row r="18" spans="1:4" x14ac:dyDescent="0.25">
      <c r="A18" s="5" t="s">
        <v>3</v>
      </c>
      <c r="B18" s="5">
        <v>4.4969999999999999</v>
      </c>
      <c r="D18" s="103"/>
    </row>
    <row r="19" spans="1:4" x14ac:dyDescent="0.25">
      <c r="A19" s="5" t="s">
        <v>5</v>
      </c>
      <c r="B19" s="5">
        <v>0.83</v>
      </c>
    </row>
    <row r="20" spans="1:4" x14ac:dyDescent="0.25">
      <c r="A20" s="5" t="s">
        <v>6</v>
      </c>
      <c r="B20" s="5">
        <v>0.86799999999999999</v>
      </c>
      <c r="D20" s="44"/>
    </row>
    <row r="21" spans="1:4" x14ac:dyDescent="0.25">
      <c r="A21" s="5" t="s">
        <v>126</v>
      </c>
      <c r="B21" s="5">
        <v>0.151</v>
      </c>
    </row>
    <row r="22" spans="1:4" x14ac:dyDescent="0.25">
      <c r="A22" s="5" t="s">
        <v>13</v>
      </c>
      <c r="B22" s="5">
        <v>6.319</v>
      </c>
      <c r="D22" s="103"/>
    </row>
    <row r="23" spans="1:4" x14ac:dyDescent="0.25">
      <c r="A23" s="5" t="s">
        <v>14</v>
      </c>
      <c r="B23" s="5">
        <v>4.5279999999999996</v>
      </c>
    </row>
    <row r="24" spans="1:4" x14ac:dyDescent="0.25">
      <c r="A24" s="5" t="s">
        <v>15</v>
      </c>
      <c r="B24" s="5">
        <v>4.8310000000000004</v>
      </c>
    </row>
    <row r="25" spans="1:4" x14ac:dyDescent="0.25">
      <c r="A25" s="5" t="s">
        <v>44</v>
      </c>
      <c r="B25" s="5">
        <v>1.925</v>
      </c>
    </row>
    <row r="26" spans="1:4" x14ac:dyDescent="0.25">
      <c r="A26" s="5" t="s">
        <v>17</v>
      </c>
      <c r="B26" s="5">
        <v>0.57699999999999996</v>
      </c>
    </row>
    <row r="27" spans="1:4" x14ac:dyDescent="0.25">
      <c r="A27" s="5" t="s">
        <v>18</v>
      </c>
      <c r="B27" s="5">
        <v>6.0419999999999998</v>
      </c>
    </row>
    <row r="28" spans="1:4" x14ac:dyDescent="0.25">
      <c r="A28" s="5" t="s">
        <v>19</v>
      </c>
      <c r="B28" s="5">
        <v>7.12</v>
      </c>
    </row>
    <row r="29" spans="1:4" x14ac:dyDescent="0.25">
      <c r="A29" s="5" t="s">
        <v>21</v>
      </c>
      <c r="B29" s="5">
        <v>2.1989999999999998</v>
      </c>
    </row>
    <row r="30" spans="1:4" x14ac:dyDescent="0.25">
      <c r="A30" s="5" t="s">
        <v>127</v>
      </c>
      <c r="B30" s="5">
        <v>4.4690000000000003</v>
      </c>
    </row>
    <row r="31" spans="1:4" x14ac:dyDescent="0.25">
      <c r="A31" s="5" t="s">
        <v>128</v>
      </c>
      <c r="B31" s="5">
        <v>0.74199999999999999</v>
      </c>
    </row>
    <row r="32" spans="1:4" x14ac:dyDescent="0.25">
      <c r="A32" s="5" t="s">
        <v>45</v>
      </c>
      <c r="B32" s="5">
        <v>1.48</v>
      </c>
    </row>
    <row r="33" spans="1:2" x14ac:dyDescent="0.25">
      <c r="A33" s="5" t="s">
        <v>29</v>
      </c>
      <c r="B33" s="5">
        <v>13.058</v>
      </c>
    </row>
    <row r="34" spans="1:2" x14ac:dyDescent="0.25">
      <c r="A34" s="5" t="s">
        <v>30</v>
      </c>
      <c r="B34" s="5">
        <v>2.383</v>
      </c>
    </row>
    <row r="35" spans="1:2" x14ac:dyDescent="0.25">
      <c r="A35" s="5" t="s">
        <v>129</v>
      </c>
      <c r="B35" s="5">
        <v>5.3940000000000001</v>
      </c>
    </row>
    <row r="36" spans="1:2" x14ac:dyDescent="0.25">
      <c r="A36" s="5" t="s">
        <v>65</v>
      </c>
      <c r="B36" s="5">
        <v>1.454</v>
      </c>
    </row>
    <row r="37" spans="1:2" x14ac:dyDescent="0.25">
      <c r="A37" s="5" t="s">
        <v>34</v>
      </c>
      <c r="B37" s="5">
        <v>2.1240000000000001</v>
      </c>
    </row>
    <row r="38" spans="1:2" x14ac:dyDescent="0.25">
      <c r="A38" s="5" t="s">
        <v>130</v>
      </c>
      <c r="B38" s="5">
        <v>0.97699999999999998</v>
      </c>
    </row>
  </sheetData>
  <autoFilter ref="A8:J13">
    <sortState ref="A9:J13">
      <sortCondition ref="A8:A13"/>
    </sortState>
  </autoFilter>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E104"/>
  <sheetViews>
    <sheetView workbookViewId="0">
      <selection activeCell="E4" sqref="E4"/>
    </sheetView>
  </sheetViews>
  <sheetFormatPr defaultColWidth="8.85546875" defaultRowHeight="15" x14ac:dyDescent="0.25"/>
  <cols>
    <col min="1" max="1" width="22.7109375" customWidth="1"/>
    <col min="3" max="3" width="16.7109375" bestFit="1" customWidth="1"/>
  </cols>
  <sheetData>
    <row r="1" spans="1:5" x14ac:dyDescent="0.25">
      <c r="A1" s="8" t="s">
        <v>131</v>
      </c>
    </row>
    <row r="2" spans="1:5" x14ac:dyDescent="0.25">
      <c r="A2" s="3" t="s">
        <v>132</v>
      </c>
    </row>
    <row r="3" spans="1:5" x14ac:dyDescent="0.25">
      <c r="A3" s="1" t="s">
        <v>429</v>
      </c>
    </row>
    <row r="4" spans="1:5" ht="18.75" x14ac:dyDescent="0.3">
      <c r="A4" s="2" t="s">
        <v>133</v>
      </c>
      <c r="E4" s="103"/>
    </row>
    <row r="6" spans="1:5" x14ac:dyDescent="0.25">
      <c r="A6" t="s">
        <v>643</v>
      </c>
    </row>
    <row r="7" spans="1:5" x14ac:dyDescent="0.25">
      <c r="A7" t="s">
        <v>414</v>
      </c>
    </row>
    <row r="8" spans="1:5" x14ac:dyDescent="0.25">
      <c r="D8" t="s">
        <v>582</v>
      </c>
    </row>
    <row r="9" spans="1:5" x14ac:dyDescent="0.25">
      <c r="A9" s="46" t="s">
        <v>43</v>
      </c>
      <c r="B9" s="46">
        <v>2014</v>
      </c>
      <c r="C9" s="46" t="s">
        <v>581</v>
      </c>
      <c r="D9" s="46">
        <v>2014</v>
      </c>
    </row>
    <row r="10" spans="1:5" x14ac:dyDescent="0.25">
      <c r="A10" s="39" t="s">
        <v>3</v>
      </c>
      <c r="B10" s="39">
        <v>17638739</v>
      </c>
      <c r="C10" s="39">
        <v>87092.300000000017</v>
      </c>
      <c r="D10" s="39">
        <f>B10/C10</f>
        <v>202.52925918824047</v>
      </c>
      <c r="E10" t="s">
        <v>583</v>
      </c>
    </row>
    <row r="11" spans="1:5" x14ac:dyDescent="0.25">
      <c r="A11" s="39" t="s">
        <v>5</v>
      </c>
      <c r="B11" s="39">
        <v>4107486</v>
      </c>
      <c r="C11" s="39">
        <v>32571</v>
      </c>
      <c r="D11" s="39">
        <f>B11/C11</f>
        <v>126.10868564060054</v>
      </c>
    </row>
    <row r="12" spans="1:5" x14ac:dyDescent="0.25">
      <c r="A12" s="39" t="s">
        <v>6</v>
      </c>
      <c r="B12" s="39">
        <v>11842319</v>
      </c>
      <c r="C12" s="39">
        <v>110429</v>
      </c>
      <c r="D12" s="39">
        <f>B12/C12</f>
        <v>107.23921252569524</v>
      </c>
      <c r="E12" t="s">
        <v>584</v>
      </c>
    </row>
    <row r="13" spans="1:5" x14ac:dyDescent="0.25">
      <c r="A13" s="39" t="s">
        <v>19</v>
      </c>
      <c r="B13" s="39">
        <v>10898201</v>
      </c>
      <c r="C13" s="39">
        <v>33875.5</v>
      </c>
      <c r="D13" s="39">
        <f>B13/C13</f>
        <v>321.71336216439607</v>
      </c>
    </row>
    <row r="14" spans="1:5" x14ac:dyDescent="0.25">
      <c r="A14" s="39" t="s">
        <v>30</v>
      </c>
      <c r="B14" s="39">
        <v>12516301</v>
      </c>
      <c r="C14" s="39">
        <v>72160.300000000017</v>
      </c>
      <c r="D14" s="39">
        <f>B14/C14</f>
        <v>173.45134374441344</v>
      </c>
    </row>
    <row r="17" spans="1:3" x14ac:dyDescent="0.25">
      <c r="A17" t="s">
        <v>430</v>
      </c>
    </row>
    <row r="18" spans="1:3" x14ac:dyDescent="0.25">
      <c r="A18" t="s">
        <v>428</v>
      </c>
    </row>
    <row r="19" spans="1:3" x14ac:dyDescent="0.25">
      <c r="A19" s="13" t="s">
        <v>43</v>
      </c>
      <c r="B19" s="13">
        <v>2002</v>
      </c>
      <c r="C19" s="13">
        <v>2003</v>
      </c>
    </row>
    <row r="20" spans="1:3" x14ac:dyDescent="0.25">
      <c r="A20" s="5" t="s">
        <v>46</v>
      </c>
      <c r="B20" s="5">
        <v>703</v>
      </c>
      <c r="C20" s="5">
        <v>1112</v>
      </c>
    </row>
    <row r="21" spans="1:3" x14ac:dyDescent="0.25">
      <c r="A21" s="5" t="s">
        <v>4</v>
      </c>
      <c r="B21" s="5">
        <v>380</v>
      </c>
      <c r="C21" s="5">
        <v>1010</v>
      </c>
    </row>
    <row r="22" spans="1:3" x14ac:dyDescent="0.25">
      <c r="A22" s="5" t="s">
        <v>3</v>
      </c>
      <c r="B22" s="5">
        <v>234571</v>
      </c>
      <c r="C22" s="5">
        <v>219218</v>
      </c>
    </row>
    <row r="23" spans="1:3" x14ac:dyDescent="0.25">
      <c r="A23" s="5" t="s">
        <v>5</v>
      </c>
      <c r="B23" s="5">
        <v>9899</v>
      </c>
      <c r="C23" s="5">
        <v>14440</v>
      </c>
    </row>
    <row r="24" spans="1:3" x14ac:dyDescent="0.25">
      <c r="A24" s="5" t="s">
        <v>6</v>
      </c>
      <c r="B24" s="5">
        <v>11999</v>
      </c>
      <c r="C24" s="5">
        <v>18895</v>
      </c>
    </row>
    <row r="25" spans="1:3" x14ac:dyDescent="0.25">
      <c r="A25" s="5" t="s">
        <v>7</v>
      </c>
      <c r="B25" s="5">
        <v>60228</v>
      </c>
      <c r="C25" s="5">
        <v>38458</v>
      </c>
    </row>
    <row r="26" spans="1:3" x14ac:dyDescent="0.25">
      <c r="A26" s="5" t="s">
        <v>126</v>
      </c>
      <c r="B26" s="5">
        <v>7827</v>
      </c>
      <c r="C26" s="5">
        <v>9275</v>
      </c>
    </row>
    <row r="27" spans="1:3" x14ac:dyDescent="0.25">
      <c r="A27" s="5" t="s">
        <v>12</v>
      </c>
      <c r="B27" s="5">
        <v>17494</v>
      </c>
      <c r="C27" s="5">
        <v>19449</v>
      </c>
    </row>
    <row r="28" spans="1:3" x14ac:dyDescent="0.25">
      <c r="A28" s="5" t="s">
        <v>13</v>
      </c>
      <c r="B28" s="5">
        <v>153515</v>
      </c>
      <c r="C28" s="5">
        <v>195072</v>
      </c>
    </row>
    <row r="29" spans="1:3" x14ac:dyDescent="0.25">
      <c r="A29" s="5" t="s">
        <v>14</v>
      </c>
      <c r="B29" s="5">
        <v>12116</v>
      </c>
      <c r="C29" s="5">
        <v>17015</v>
      </c>
    </row>
    <row r="30" spans="1:3" x14ac:dyDescent="0.25">
      <c r="A30" s="5" t="s">
        <v>15</v>
      </c>
      <c r="B30" s="5">
        <v>3483</v>
      </c>
      <c r="C30" s="5">
        <v>6410</v>
      </c>
    </row>
    <row r="31" spans="1:3" x14ac:dyDescent="0.25">
      <c r="A31" s="5" t="s">
        <v>44</v>
      </c>
      <c r="B31" s="5"/>
      <c r="C31" s="5">
        <v>10235</v>
      </c>
    </row>
    <row r="32" spans="1:3" x14ac:dyDescent="0.25">
      <c r="A32" s="5" t="s">
        <v>17</v>
      </c>
      <c r="B32" s="5">
        <v>11386</v>
      </c>
      <c r="C32" s="5">
        <v>14199</v>
      </c>
    </row>
    <row r="33" spans="1:3" x14ac:dyDescent="0.25">
      <c r="A33" s="5" t="s">
        <v>18</v>
      </c>
      <c r="B33" s="5">
        <v>263020</v>
      </c>
      <c r="C33" s="5">
        <v>259121</v>
      </c>
    </row>
    <row r="34" spans="1:3" x14ac:dyDescent="0.25">
      <c r="A34" s="5" t="s">
        <v>19</v>
      </c>
      <c r="B34" s="5">
        <v>109170</v>
      </c>
      <c r="C34" s="5">
        <v>136458</v>
      </c>
    </row>
    <row r="35" spans="1:3" x14ac:dyDescent="0.25">
      <c r="A35" s="5" t="s">
        <v>25</v>
      </c>
      <c r="B35" s="5">
        <v>743</v>
      </c>
      <c r="C35" s="5">
        <v>959</v>
      </c>
    </row>
    <row r="36" spans="1:3" x14ac:dyDescent="0.25">
      <c r="A36" s="5" t="s">
        <v>23</v>
      </c>
      <c r="B36" s="5">
        <v>630</v>
      </c>
      <c r="C36" s="5">
        <v>1026</v>
      </c>
    </row>
    <row r="37" spans="1:3" x14ac:dyDescent="0.25">
      <c r="A37" s="5" t="s">
        <v>24</v>
      </c>
      <c r="B37" s="5">
        <v>1455</v>
      </c>
      <c r="C37" s="5">
        <v>5285</v>
      </c>
    </row>
    <row r="38" spans="1:3" x14ac:dyDescent="0.25">
      <c r="A38" s="5" t="s">
        <v>21</v>
      </c>
      <c r="B38" s="5">
        <v>65307</v>
      </c>
      <c r="C38" s="5">
        <v>89501</v>
      </c>
    </row>
    <row r="39" spans="1:3" x14ac:dyDescent="0.25">
      <c r="A39" s="5" t="s">
        <v>22</v>
      </c>
      <c r="B39" s="5">
        <v>770634</v>
      </c>
      <c r="C39" s="5">
        <v>948264</v>
      </c>
    </row>
    <row r="40" spans="1:3" x14ac:dyDescent="0.25">
      <c r="A40" s="5" t="s">
        <v>26</v>
      </c>
      <c r="B40" s="5">
        <v>452</v>
      </c>
      <c r="C40" s="5">
        <v>2536</v>
      </c>
    </row>
    <row r="41" spans="1:3" x14ac:dyDescent="0.25">
      <c r="A41" s="5" t="s">
        <v>45</v>
      </c>
      <c r="B41" s="5">
        <v>17303</v>
      </c>
      <c r="C41" s="5">
        <v>22343</v>
      </c>
    </row>
    <row r="42" spans="1:3" x14ac:dyDescent="0.25">
      <c r="A42" s="5" t="s">
        <v>49</v>
      </c>
      <c r="B42" s="5">
        <v>8984</v>
      </c>
      <c r="C42" s="5">
        <v>14275</v>
      </c>
    </row>
    <row r="43" spans="1:3" x14ac:dyDescent="0.25">
      <c r="A43" s="5" t="s">
        <v>29</v>
      </c>
      <c r="B43" s="5">
        <v>69499</v>
      </c>
      <c r="C43" s="5">
        <v>69938</v>
      </c>
    </row>
    <row r="44" spans="1:3" x14ac:dyDescent="0.25">
      <c r="A44" s="5" t="s">
        <v>30</v>
      </c>
      <c r="B44" s="5">
        <v>102588</v>
      </c>
      <c r="C44" s="5">
        <v>121322</v>
      </c>
    </row>
    <row r="45" spans="1:3" x14ac:dyDescent="0.25">
      <c r="A45" s="5" t="s">
        <v>33</v>
      </c>
      <c r="B45" s="5">
        <v>816</v>
      </c>
      <c r="C45" s="5">
        <v>1194</v>
      </c>
    </row>
    <row r="46" spans="1:3" x14ac:dyDescent="0.25">
      <c r="A46" s="5" t="s">
        <v>32</v>
      </c>
      <c r="B46" s="5">
        <v>331840</v>
      </c>
      <c r="C46" s="5">
        <v>329624</v>
      </c>
    </row>
    <row r="47" spans="1:3" x14ac:dyDescent="0.25">
      <c r="A47" s="5" t="s">
        <v>65</v>
      </c>
      <c r="B47" s="5">
        <v>10902</v>
      </c>
      <c r="C47" s="5">
        <v>19801</v>
      </c>
    </row>
    <row r="48" spans="1:3" x14ac:dyDescent="0.25">
      <c r="A48" s="5" t="s">
        <v>34</v>
      </c>
      <c r="B48" s="5">
        <v>96828</v>
      </c>
      <c r="C48" s="5">
        <v>120006</v>
      </c>
    </row>
    <row r="49" spans="1:3" x14ac:dyDescent="0.25">
      <c r="A49" s="5" t="s">
        <v>31</v>
      </c>
      <c r="B49" s="5">
        <v>928</v>
      </c>
      <c r="C49" s="5">
        <v>965</v>
      </c>
    </row>
    <row r="50" spans="1:3" x14ac:dyDescent="0.25">
      <c r="A50" s="5" t="s">
        <v>36</v>
      </c>
      <c r="B50" s="5">
        <v>132013</v>
      </c>
      <c r="C50" s="5">
        <v>142663</v>
      </c>
    </row>
    <row r="51" spans="1:3" x14ac:dyDescent="0.25">
      <c r="A51" s="5" t="s">
        <v>11</v>
      </c>
      <c r="B51" s="5">
        <v>732962</v>
      </c>
      <c r="C51" s="5">
        <v>650209</v>
      </c>
    </row>
    <row r="52" spans="1:3" x14ac:dyDescent="0.25">
      <c r="A52" s="5" t="s">
        <v>37</v>
      </c>
      <c r="B52" s="5">
        <v>3239675</v>
      </c>
      <c r="C52" s="5">
        <v>3500278</v>
      </c>
    </row>
    <row r="54" spans="1:3" x14ac:dyDescent="0.25">
      <c r="A54" t="s">
        <v>134</v>
      </c>
    </row>
    <row r="55" spans="1:3" x14ac:dyDescent="0.25">
      <c r="A55" t="s">
        <v>414</v>
      </c>
    </row>
    <row r="56" spans="1:3" x14ac:dyDescent="0.25">
      <c r="A56" s="13" t="s">
        <v>43</v>
      </c>
      <c r="B56" s="13">
        <v>2011</v>
      </c>
      <c r="C56" s="18"/>
    </row>
    <row r="57" spans="1:3" x14ac:dyDescent="0.25">
      <c r="A57" s="5" t="s">
        <v>135</v>
      </c>
      <c r="B57" s="5">
        <v>4213434</v>
      </c>
      <c r="C57" s="18"/>
    </row>
    <row r="58" spans="1:3" x14ac:dyDescent="0.25">
      <c r="A58" s="5" t="s">
        <v>136</v>
      </c>
      <c r="B58" s="5">
        <v>2525590</v>
      </c>
      <c r="C58" s="18"/>
    </row>
    <row r="59" spans="1:3" x14ac:dyDescent="0.25">
      <c r="A59" s="5" t="s">
        <v>11</v>
      </c>
      <c r="B59" s="5">
        <v>2066189</v>
      </c>
      <c r="C59" s="18"/>
    </row>
    <row r="60" spans="1:3" x14ac:dyDescent="0.25">
      <c r="A60" s="5" t="s">
        <v>18</v>
      </c>
      <c r="B60" s="5">
        <v>1893010</v>
      </c>
      <c r="C60" s="18"/>
    </row>
    <row r="61" spans="1:3" x14ac:dyDescent="0.25">
      <c r="A61" s="5" t="s">
        <v>3</v>
      </c>
      <c r="B61" s="5">
        <v>1850247</v>
      </c>
      <c r="C61" s="18"/>
    </row>
    <row r="62" spans="1:3" x14ac:dyDescent="0.25">
      <c r="A62" s="5" t="s">
        <v>19</v>
      </c>
      <c r="B62" s="5">
        <v>1612034</v>
      </c>
      <c r="C62" s="18"/>
    </row>
    <row r="63" spans="1:3" x14ac:dyDescent="0.25">
      <c r="A63" s="5" t="s">
        <v>137</v>
      </c>
      <c r="B63" s="5">
        <v>1226458</v>
      </c>
      <c r="C63" s="18"/>
    </row>
    <row r="64" spans="1:3" x14ac:dyDescent="0.25">
      <c r="A64" s="5" t="s">
        <v>138</v>
      </c>
      <c r="B64" s="5">
        <v>1203664</v>
      </c>
      <c r="C64" s="18"/>
    </row>
    <row r="65" spans="1:3" x14ac:dyDescent="0.25">
      <c r="A65" s="5" t="s">
        <v>139</v>
      </c>
      <c r="B65" s="5">
        <v>1046373</v>
      </c>
      <c r="C65" s="18"/>
    </row>
    <row r="66" spans="1:3" x14ac:dyDescent="0.25">
      <c r="A66" s="5" t="s">
        <v>34</v>
      </c>
      <c r="B66" s="5">
        <v>997914</v>
      </c>
      <c r="C66" s="18"/>
    </row>
    <row r="67" spans="1:3" x14ac:dyDescent="0.25">
      <c r="A67" s="5" t="s">
        <v>21</v>
      </c>
      <c r="B67" s="5">
        <v>902658</v>
      </c>
      <c r="C67" s="18"/>
    </row>
    <row r="68" spans="1:3" x14ac:dyDescent="0.25">
      <c r="A68" s="5" t="s">
        <v>30</v>
      </c>
      <c r="B68" s="5">
        <v>857680</v>
      </c>
      <c r="C68" s="18"/>
    </row>
    <row r="69" spans="1:3" x14ac:dyDescent="0.25">
      <c r="A69" s="5" t="s">
        <v>14</v>
      </c>
      <c r="B69" s="5">
        <v>438735</v>
      </c>
      <c r="C69" s="18"/>
    </row>
    <row r="70" spans="1:3" x14ac:dyDescent="0.25">
      <c r="A70" s="5" t="s">
        <v>27</v>
      </c>
      <c r="B70" s="5">
        <v>339560</v>
      </c>
      <c r="C70" s="18"/>
    </row>
    <row r="71" spans="1:3" x14ac:dyDescent="0.25">
      <c r="A71" s="5" t="s">
        <v>6</v>
      </c>
      <c r="B71" s="5">
        <v>250784</v>
      </c>
      <c r="C71" s="18"/>
    </row>
    <row r="72" spans="1:3" x14ac:dyDescent="0.25">
      <c r="A72" s="5" t="s">
        <v>140</v>
      </c>
      <c r="B72" s="5">
        <v>142962</v>
      </c>
      <c r="C72" s="18"/>
    </row>
    <row r="73" spans="1:3" x14ac:dyDescent="0.25">
      <c r="A73" s="5" t="s">
        <v>5</v>
      </c>
      <c r="B73" s="5">
        <v>151247</v>
      </c>
      <c r="C73" s="18"/>
    </row>
    <row r="74" spans="1:3" x14ac:dyDescent="0.25">
      <c r="A74" s="5" t="s">
        <v>35</v>
      </c>
      <c r="B74" s="5">
        <v>145759</v>
      </c>
      <c r="C74" s="18"/>
    </row>
    <row r="75" spans="1:3" x14ac:dyDescent="0.25">
      <c r="A75" s="5" t="s">
        <v>15</v>
      </c>
      <c r="B75" s="5">
        <v>140908</v>
      </c>
      <c r="C75" s="18"/>
    </row>
    <row r="76" spans="1:3" x14ac:dyDescent="0.25">
      <c r="A76" s="5" t="s">
        <v>17</v>
      </c>
      <c r="B76" s="5">
        <v>136767</v>
      </c>
      <c r="C76" s="18"/>
    </row>
    <row r="77" spans="1:3" x14ac:dyDescent="0.25">
      <c r="A77" s="5" t="s">
        <v>8</v>
      </c>
      <c r="B77" s="5">
        <v>130708</v>
      </c>
      <c r="C77" s="18"/>
    </row>
    <row r="78" spans="1:3" x14ac:dyDescent="0.25">
      <c r="A78" s="5" t="s">
        <v>16</v>
      </c>
      <c r="B78" s="5">
        <v>107152</v>
      </c>
      <c r="C78" s="18"/>
    </row>
    <row r="79" spans="1:3" x14ac:dyDescent="0.25">
      <c r="A79" s="5" t="s">
        <v>2</v>
      </c>
      <c r="B79" s="5">
        <v>10326</v>
      </c>
      <c r="C79" s="18"/>
    </row>
    <row r="80" spans="1:3" x14ac:dyDescent="0.25">
      <c r="A80" s="5" t="s">
        <v>37</v>
      </c>
      <c r="B80" s="5">
        <v>22390159</v>
      </c>
      <c r="C80" s="18"/>
    </row>
    <row r="82" spans="1:2" x14ac:dyDescent="0.25">
      <c r="A82" t="s">
        <v>141</v>
      </c>
    </row>
    <row r="83" spans="1:2" x14ac:dyDescent="0.25">
      <c r="A83" t="s">
        <v>414</v>
      </c>
    </row>
    <row r="84" spans="1:2" x14ac:dyDescent="0.25">
      <c r="A84" s="13" t="s">
        <v>43</v>
      </c>
      <c r="B84" s="13">
        <v>2014</v>
      </c>
    </row>
    <row r="85" spans="1:2" x14ac:dyDescent="0.25">
      <c r="A85" s="5" t="s">
        <v>142</v>
      </c>
      <c r="B85" s="5">
        <v>17638739</v>
      </c>
    </row>
    <row r="86" spans="1:2" x14ac:dyDescent="0.25">
      <c r="A86" s="5" t="s">
        <v>5</v>
      </c>
      <c r="B86" s="5">
        <v>4107486</v>
      </c>
    </row>
    <row r="87" spans="1:2" x14ac:dyDescent="0.25">
      <c r="A87" s="5" t="s">
        <v>143</v>
      </c>
      <c r="B87" s="5">
        <v>11842319</v>
      </c>
    </row>
    <row r="88" spans="1:2" x14ac:dyDescent="0.25">
      <c r="A88" s="5" t="s">
        <v>11</v>
      </c>
      <c r="B88" s="5">
        <v>15730993</v>
      </c>
    </row>
    <row r="89" spans="1:2" x14ac:dyDescent="0.25">
      <c r="A89" s="5" t="s">
        <v>13</v>
      </c>
      <c r="B89" s="5">
        <v>19147887</v>
      </c>
    </row>
    <row r="90" spans="1:2" x14ac:dyDescent="0.25">
      <c r="A90" s="5" t="s">
        <v>14</v>
      </c>
      <c r="B90" s="5">
        <v>5404192</v>
      </c>
    </row>
    <row r="91" spans="1:2" x14ac:dyDescent="0.25">
      <c r="A91" s="5" t="s">
        <v>15</v>
      </c>
      <c r="B91" s="5">
        <v>2043513</v>
      </c>
    </row>
    <row r="92" spans="1:2" x14ac:dyDescent="0.25">
      <c r="A92" s="5" t="s">
        <v>16</v>
      </c>
      <c r="B92" s="5">
        <v>2772599</v>
      </c>
    </row>
    <row r="93" spans="1:2" x14ac:dyDescent="0.25">
      <c r="A93" s="5" t="s">
        <v>18</v>
      </c>
      <c r="B93" s="5">
        <v>15491334</v>
      </c>
    </row>
    <row r="94" spans="1:2" x14ac:dyDescent="0.25">
      <c r="A94" s="5" t="s">
        <v>19</v>
      </c>
      <c r="B94" s="5">
        <v>10898201</v>
      </c>
    </row>
    <row r="95" spans="1:2" x14ac:dyDescent="0.25">
      <c r="A95" s="5" t="s">
        <v>144</v>
      </c>
      <c r="B95" s="5">
        <v>15580399</v>
      </c>
    </row>
    <row r="96" spans="1:2" x14ac:dyDescent="0.25">
      <c r="A96" s="5" t="s">
        <v>145</v>
      </c>
      <c r="B96" s="5">
        <v>40213289</v>
      </c>
    </row>
    <row r="97" spans="1:2" x14ac:dyDescent="0.25">
      <c r="A97" s="5" t="s">
        <v>128</v>
      </c>
      <c r="B97" s="5">
        <v>3014769</v>
      </c>
    </row>
    <row r="98" spans="1:2" x14ac:dyDescent="0.25">
      <c r="A98" s="5" t="s">
        <v>27</v>
      </c>
      <c r="B98" s="5">
        <v>5113258</v>
      </c>
    </row>
    <row r="99" spans="1:2" x14ac:dyDescent="0.25">
      <c r="A99" s="5" t="s">
        <v>29</v>
      </c>
      <c r="B99" s="5">
        <v>10110983</v>
      </c>
    </row>
    <row r="100" spans="1:2" x14ac:dyDescent="0.25">
      <c r="A100" s="5" t="s">
        <v>30</v>
      </c>
      <c r="B100" s="5">
        <v>12516301</v>
      </c>
    </row>
    <row r="101" spans="1:2" x14ac:dyDescent="0.25">
      <c r="A101" s="5" t="s">
        <v>146</v>
      </c>
      <c r="B101" s="5">
        <v>20416458</v>
      </c>
    </row>
    <row r="102" spans="1:2" x14ac:dyDescent="0.25">
      <c r="A102" s="5" t="s">
        <v>147</v>
      </c>
      <c r="B102" s="5">
        <v>24327142</v>
      </c>
    </row>
    <row r="103" spans="1:2" x14ac:dyDescent="0.25">
      <c r="A103" s="5" t="s">
        <v>148</v>
      </c>
      <c r="B103" s="5">
        <v>15220680</v>
      </c>
    </row>
    <row r="104" spans="1:2" x14ac:dyDescent="0.25">
      <c r="A104" s="5" t="s">
        <v>37</v>
      </c>
      <c r="B104" s="5">
        <v>251590542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X26"/>
  <sheetViews>
    <sheetView workbookViewId="0">
      <selection activeCell="A3" sqref="A3"/>
    </sheetView>
  </sheetViews>
  <sheetFormatPr defaultColWidth="8.85546875" defaultRowHeight="15" x14ac:dyDescent="0.25"/>
  <cols>
    <col min="1" max="1" width="17.42578125" customWidth="1"/>
  </cols>
  <sheetData>
    <row r="1" spans="1:24" x14ac:dyDescent="0.25">
      <c r="A1" t="s">
        <v>585</v>
      </c>
    </row>
    <row r="3" spans="1:24" x14ac:dyDescent="0.25">
      <c r="A3" s="51" t="s">
        <v>588</v>
      </c>
    </row>
    <row r="4" spans="1:24" s="12" customFormat="1" x14ac:dyDescent="0.25">
      <c r="A4" s="47" t="s">
        <v>586</v>
      </c>
      <c r="B4" s="48" t="s">
        <v>549</v>
      </c>
      <c r="C4" s="48" t="s">
        <v>520</v>
      </c>
      <c r="D4" s="48" t="s">
        <v>550</v>
      </c>
      <c r="E4" s="48" t="s">
        <v>50</v>
      </c>
      <c r="F4" s="48" t="s">
        <v>191</v>
      </c>
      <c r="G4" s="48" t="s">
        <v>192</v>
      </c>
      <c r="H4" s="48" t="s">
        <v>161</v>
      </c>
      <c r="I4" s="48" t="s">
        <v>58</v>
      </c>
      <c r="J4" s="48" t="s">
        <v>193</v>
      </c>
      <c r="K4" s="48" t="s">
        <v>69</v>
      </c>
      <c r="L4" s="48" t="s">
        <v>162</v>
      </c>
      <c r="M4" s="48" t="s">
        <v>163</v>
      </c>
      <c r="N4" s="48" t="s">
        <v>194</v>
      </c>
      <c r="O4" s="48" t="s">
        <v>235</v>
      </c>
      <c r="P4" s="48" t="s">
        <v>70</v>
      </c>
      <c r="Q4" s="48" t="s">
        <v>68</v>
      </c>
      <c r="R4" s="48" t="s">
        <v>84</v>
      </c>
      <c r="S4" s="48" t="s">
        <v>85</v>
      </c>
      <c r="T4" s="48" t="s">
        <v>86</v>
      </c>
      <c r="U4" s="48" t="s">
        <v>87</v>
      </c>
      <c r="V4" s="48" t="s">
        <v>99</v>
      </c>
      <c r="W4" s="48" t="s">
        <v>93</v>
      </c>
      <c r="X4" s="48" t="s">
        <v>94</v>
      </c>
    </row>
    <row r="5" spans="1:24" x14ac:dyDescent="0.25">
      <c r="A5" s="47" t="s">
        <v>3</v>
      </c>
      <c r="B5" s="5">
        <f>B13/B22</f>
        <v>12.511577554579899</v>
      </c>
      <c r="C5" s="5">
        <f>C13/C22</f>
        <v>12.560426923065524</v>
      </c>
      <c r="D5" s="5">
        <f t="shared" ref="D5:X5" si="0">D13/D22</f>
        <v>13.653628134477943</v>
      </c>
      <c r="E5" s="5">
        <f t="shared" si="0"/>
        <v>12.575865834228868</v>
      </c>
      <c r="F5" s="5">
        <f t="shared" si="0"/>
        <v>14.906362944104746</v>
      </c>
      <c r="G5" s="5">
        <f t="shared" si="0"/>
        <v>16.671996524614979</v>
      </c>
      <c r="H5" s="5">
        <f t="shared" si="0"/>
        <v>14.082984465471762</v>
      </c>
      <c r="I5" s="5">
        <f t="shared" si="0"/>
        <v>16.347951006420249</v>
      </c>
      <c r="J5" s="5"/>
      <c r="K5" s="5"/>
      <c r="L5" s="5"/>
      <c r="M5" s="5"/>
      <c r="N5" s="5"/>
      <c r="O5" s="5"/>
      <c r="P5" s="5"/>
      <c r="Q5" s="5"/>
      <c r="R5" s="5"/>
      <c r="S5" s="5"/>
      <c r="T5" s="5">
        <f t="shared" si="0"/>
        <v>2.0627741029686333</v>
      </c>
      <c r="U5" s="5">
        <f t="shared" si="0"/>
        <v>2.1357973535982908</v>
      </c>
      <c r="V5" s="5">
        <f t="shared" si="0"/>
        <v>2.6900958844184863</v>
      </c>
      <c r="W5" s="5">
        <f t="shared" si="0"/>
        <v>2.8279135218413893</v>
      </c>
      <c r="X5" s="5">
        <f t="shared" si="0"/>
        <v>1.215161520696723</v>
      </c>
    </row>
    <row r="6" spans="1:24" x14ac:dyDescent="0.25">
      <c r="A6" s="47" t="s">
        <v>5</v>
      </c>
      <c r="B6" s="5">
        <f t="shared" ref="B6:X6" si="1">B14/B23</f>
        <v>4.8609351298295707</v>
      </c>
      <c r="C6" s="5">
        <f>C14/C23</f>
        <v>5.334702384601238</v>
      </c>
      <c r="D6" s="5">
        <f t="shared" si="1"/>
        <v>5.6717277666964714</v>
      </c>
      <c r="E6" s="5">
        <f t="shared" si="1"/>
        <v>4.7943563027196809</v>
      </c>
      <c r="F6" s="5">
        <f t="shared" si="1"/>
        <v>5.146863646166862</v>
      </c>
      <c r="G6" s="5">
        <f t="shared" si="1"/>
        <v>6.0233543916853467</v>
      </c>
      <c r="H6" s="5">
        <f t="shared" si="1"/>
        <v>5.4746546363665489</v>
      </c>
      <c r="I6" s="5">
        <f t="shared" si="1"/>
        <v>6.0665237911390895</v>
      </c>
      <c r="J6" s="5"/>
      <c r="K6" s="5"/>
      <c r="L6" s="5"/>
      <c r="M6" s="5"/>
      <c r="N6" s="5"/>
      <c r="O6" s="5"/>
      <c r="P6" s="5"/>
      <c r="Q6" s="5"/>
      <c r="R6" s="5"/>
      <c r="S6" s="5"/>
      <c r="T6" s="5">
        <f t="shared" si="1"/>
        <v>0.72613546342751523</v>
      </c>
      <c r="U6" s="5">
        <f t="shared" si="1"/>
        <v>0.7227082046112322</v>
      </c>
      <c r="V6" s="5">
        <f t="shared" si="1"/>
        <v>0.7952316862141896</v>
      </c>
      <c r="W6" s="5">
        <f t="shared" si="1"/>
        <v>0.88380025899371462</v>
      </c>
      <c r="X6" s="5">
        <f t="shared" si="1"/>
        <v>0.87137252459833103</v>
      </c>
    </row>
    <row r="7" spans="1:24" x14ac:dyDescent="0.25">
      <c r="A7" s="47" t="s">
        <v>6</v>
      </c>
      <c r="B7" s="5">
        <f t="shared" ref="B7:X7" si="2">B15/B24</f>
        <v>5.5843238133610207</v>
      </c>
      <c r="C7" s="5">
        <f t="shared" si="2"/>
        <v>5.4004350852242764</v>
      </c>
      <c r="D7" s="5">
        <f t="shared" si="2"/>
        <v>5.3383383706170493</v>
      </c>
      <c r="E7" s="5">
        <f t="shared" si="2"/>
        <v>4.865708405997311</v>
      </c>
      <c r="F7" s="5">
        <f t="shared" si="2"/>
        <v>4.7672772677847881</v>
      </c>
      <c r="G7" s="5">
        <f t="shared" si="2"/>
        <v>4.5591676269233368</v>
      </c>
      <c r="H7" s="5">
        <f t="shared" si="2"/>
        <v>4.3341250968764129</v>
      </c>
      <c r="I7" s="5">
        <f t="shared" si="2"/>
        <v>3.5183181725463659</v>
      </c>
      <c r="J7" s="5"/>
      <c r="K7" s="5"/>
      <c r="L7" s="5"/>
      <c r="M7" s="5"/>
      <c r="N7" s="5"/>
      <c r="O7" s="5"/>
      <c r="P7" s="5"/>
      <c r="Q7" s="5"/>
      <c r="R7" s="5"/>
      <c r="S7" s="5"/>
      <c r="T7" s="5">
        <f t="shared" si="2"/>
        <v>9.5855985742748728E-2</v>
      </c>
      <c r="U7" s="5">
        <f t="shared" si="2"/>
        <v>0.11562031199443078</v>
      </c>
      <c r="V7" s="5">
        <f t="shared" si="2"/>
        <v>0.12879086254430877</v>
      </c>
      <c r="W7" s="5">
        <f t="shared" si="2"/>
        <v>0.14143810788162961</v>
      </c>
      <c r="X7" s="5">
        <f t="shared" si="2"/>
        <v>0.64999676880325707</v>
      </c>
    </row>
    <row r="8" spans="1:24" x14ac:dyDescent="0.25">
      <c r="A8" s="47" t="s">
        <v>19</v>
      </c>
      <c r="B8" s="5">
        <f t="shared" ref="B8:X8" si="3">B16/B25</f>
        <v>9.3460600020619271</v>
      </c>
      <c r="C8" s="5">
        <f t="shared" si="3"/>
        <v>9.4876962673457435</v>
      </c>
      <c r="D8" s="5">
        <f t="shared" si="3"/>
        <v>10.844087508516767</v>
      </c>
      <c r="E8" s="5">
        <f t="shared" si="3"/>
        <v>10.100228597401207</v>
      </c>
      <c r="F8" s="5">
        <f t="shared" si="3"/>
        <v>11.678379112326878</v>
      </c>
      <c r="G8" s="5">
        <f t="shared" si="3"/>
        <v>10.647817525434853</v>
      </c>
      <c r="H8" s="5">
        <f t="shared" si="3"/>
        <v>10.735878637271419</v>
      </c>
      <c r="I8" s="5">
        <f t="shared" si="3"/>
        <v>11.543503210997342</v>
      </c>
      <c r="J8" s="5"/>
      <c r="K8" s="5"/>
      <c r="L8" s="5"/>
      <c r="M8" s="5"/>
      <c r="N8" s="5"/>
      <c r="O8" s="5"/>
      <c r="P8" s="5"/>
      <c r="Q8" s="5"/>
      <c r="R8" s="5"/>
      <c r="S8" s="5"/>
      <c r="T8" s="5">
        <f t="shared" si="3"/>
        <v>1.4528752304112653</v>
      </c>
      <c r="U8" s="5">
        <f t="shared" si="3"/>
        <v>1.4461570850689485</v>
      </c>
      <c r="V8" s="5">
        <f t="shared" si="3"/>
        <v>1.5540022750404119</v>
      </c>
      <c r="W8" s="5">
        <f t="shared" si="3"/>
        <v>1.6553891992551211</v>
      </c>
      <c r="X8" s="5">
        <f t="shared" si="3"/>
        <v>1.3433079272813546</v>
      </c>
    </row>
    <row r="9" spans="1:24" x14ac:dyDescent="0.25">
      <c r="A9" s="47" t="s">
        <v>30</v>
      </c>
      <c r="B9" s="5">
        <f t="shared" ref="B9:X9" si="4">B17/B26</f>
        <v>5.4840021815207018</v>
      </c>
      <c r="C9" s="5">
        <f>C17/C26</f>
        <v>5.4918784429060397</v>
      </c>
      <c r="D9" s="5">
        <f t="shared" si="4"/>
        <v>5.6058547032438693</v>
      </c>
      <c r="E9" s="5">
        <f t="shared" si="4"/>
        <v>5.275932180675639</v>
      </c>
      <c r="F9" s="5">
        <f t="shared" si="4"/>
        <v>5.5722109765255157</v>
      </c>
      <c r="G9" s="5">
        <f t="shared" si="4"/>
        <v>5.8475620069045799</v>
      </c>
      <c r="H9" s="5">
        <f t="shared" si="4"/>
        <v>5.942054028027477</v>
      </c>
      <c r="I9" s="5">
        <f t="shared" si="4"/>
        <v>5.5209101403234104</v>
      </c>
      <c r="J9" s="5"/>
      <c r="K9" s="5"/>
      <c r="L9" s="5"/>
      <c r="M9" s="5"/>
      <c r="N9" s="5"/>
      <c r="O9" s="5"/>
      <c r="P9" s="5"/>
      <c r="Q9" s="5"/>
      <c r="R9" s="5"/>
      <c r="S9" s="5"/>
      <c r="T9" s="5">
        <f t="shared" si="4"/>
        <v>1.1041914248304352</v>
      </c>
      <c r="U9" s="5">
        <f t="shared" si="4"/>
        <v>1.2167694475668918</v>
      </c>
      <c r="V9" s="5">
        <f t="shared" si="4"/>
        <v>1.3419793429421718</v>
      </c>
      <c r="W9" s="5">
        <f t="shared" si="4"/>
        <v>1.3517442485602582</v>
      </c>
      <c r="X9" s="5">
        <f t="shared" si="4"/>
        <v>1.7817611427894953</v>
      </c>
    </row>
    <row r="10" spans="1:24" x14ac:dyDescent="0.25">
      <c r="A10" s="50"/>
    </row>
    <row r="11" spans="1:24" x14ac:dyDescent="0.25">
      <c r="A11" t="s">
        <v>587</v>
      </c>
    </row>
    <row r="12" spans="1:24" s="12" customFormat="1" x14ac:dyDescent="0.25">
      <c r="A12" s="47" t="s">
        <v>586</v>
      </c>
      <c r="B12" s="48" t="s">
        <v>549</v>
      </c>
      <c r="C12" s="48" t="s">
        <v>520</v>
      </c>
      <c r="D12" s="48" t="s">
        <v>550</v>
      </c>
      <c r="E12" s="48" t="s">
        <v>50</v>
      </c>
      <c r="F12" s="48" t="s">
        <v>191</v>
      </c>
      <c r="G12" s="48" t="s">
        <v>192</v>
      </c>
      <c r="H12" s="48" t="s">
        <v>161</v>
      </c>
      <c r="I12" s="48" t="s">
        <v>58</v>
      </c>
      <c r="J12" s="48" t="s">
        <v>193</v>
      </c>
      <c r="K12" s="48" t="s">
        <v>69</v>
      </c>
      <c r="L12" s="48" t="s">
        <v>162</v>
      </c>
      <c r="M12" s="48" t="s">
        <v>163</v>
      </c>
      <c r="N12" s="48" t="s">
        <v>194</v>
      </c>
      <c r="O12" s="48" t="s">
        <v>235</v>
      </c>
      <c r="P12" s="48" t="s">
        <v>70</v>
      </c>
      <c r="Q12" s="48" t="s">
        <v>68</v>
      </c>
      <c r="R12" s="48" t="s">
        <v>84</v>
      </c>
      <c r="S12" s="48" t="s">
        <v>85</v>
      </c>
      <c r="T12" s="48" t="s">
        <v>86</v>
      </c>
      <c r="U12" s="48" t="s">
        <v>87</v>
      </c>
      <c r="V12" s="48" t="s">
        <v>99</v>
      </c>
      <c r="W12" s="48" t="s">
        <v>93</v>
      </c>
      <c r="X12" s="48" t="s">
        <v>94</v>
      </c>
    </row>
    <row r="13" spans="1:24" s="12" customFormat="1" x14ac:dyDescent="0.25">
      <c r="A13" s="47" t="s">
        <v>3</v>
      </c>
      <c r="B13" s="49">
        <v>832120</v>
      </c>
      <c r="C13" s="49">
        <v>847555</v>
      </c>
      <c r="D13" s="49">
        <v>934569</v>
      </c>
      <c r="E13" s="49">
        <v>872999</v>
      </c>
      <c r="F13" s="49">
        <v>1049241</v>
      </c>
      <c r="G13" s="49">
        <v>1189697</v>
      </c>
      <c r="H13" s="49">
        <v>1018611</v>
      </c>
      <c r="I13" s="49">
        <v>1198295</v>
      </c>
      <c r="J13" s="49"/>
      <c r="K13" s="49"/>
      <c r="L13" s="49"/>
      <c r="M13" s="49"/>
      <c r="N13" s="49"/>
      <c r="O13" s="49"/>
      <c r="P13" s="49"/>
      <c r="Q13" s="49"/>
      <c r="R13" s="49"/>
      <c r="S13" s="49"/>
      <c r="T13" s="49">
        <v>171018</v>
      </c>
      <c r="U13" s="49">
        <v>178860</v>
      </c>
      <c r="V13" s="49">
        <v>227531</v>
      </c>
      <c r="W13" s="49">
        <v>241555</v>
      </c>
      <c r="X13" s="49">
        <v>104814</v>
      </c>
    </row>
    <row r="14" spans="1:24" s="12" customFormat="1" x14ac:dyDescent="0.25">
      <c r="A14" s="47" t="s">
        <v>5</v>
      </c>
      <c r="B14" s="49">
        <v>108953</v>
      </c>
      <c r="C14" s="49">
        <v>121835</v>
      </c>
      <c r="D14" s="49">
        <v>131938</v>
      </c>
      <c r="E14" s="49">
        <v>113562</v>
      </c>
      <c r="F14" s="49">
        <v>124095</v>
      </c>
      <c r="G14" s="49">
        <v>147783</v>
      </c>
      <c r="H14" s="49">
        <v>136643</v>
      </c>
      <c r="I14" s="49">
        <v>153989</v>
      </c>
      <c r="J14" s="49"/>
      <c r="K14" s="49"/>
      <c r="L14" s="49"/>
      <c r="M14" s="49"/>
      <c r="N14" s="49"/>
      <c r="O14" s="49"/>
      <c r="P14" s="49"/>
      <c r="Q14" s="49"/>
      <c r="R14" s="49"/>
      <c r="S14" s="49"/>
      <c r="T14" s="49">
        <v>21999</v>
      </c>
      <c r="U14" s="49">
        <v>22224</v>
      </c>
      <c r="V14" s="49">
        <v>24816</v>
      </c>
      <c r="W14" s="49">
        <v>27982</v>
      </c>
      <c r="X14" s="49">
        <v>27985</v>
      </c>
    </row>
    <row r="15" spans="1:24" s="12" customFormat="1" x14ac:dyDescent="0.25">
      <c r="A15" s="47" t="s">
        <v>6</v>
      </c>
      <c r="B15" s="49">
        <v>360362</v>
      </c>
      <c r="C15" s="49">
        <v>358469</v>
      </c>
      <c r="D15" s="49">
        <v>364206</v>
      </c>
      <c r="E15" s="49">
        <v>340947</v>
      </c>
      <c r="F15" s="49">
        <v>342854</v>
      </c>
      <c r="G15" s="49">
        <v>336307</v>
      </c>
      <c r="H15" s="49">
        <v>327711</v>
      </c>
      <c r="I15" s="49">
        <v>272524</v>
      </c>
      <c r="J15" s="49"/>
      <c r="K15" s="49"/>
      <c r="L15" s="49"/>
      <c r="M15" s="49"/>
      <c r="N15" s="49"/>
      <c r="O15" s="49"/>
      <c r="P15" s="49"/>
      <c r="Q15" s="49"/>
      <c r="R15" s="49"/>
      <c r="S15" s="49"/>
      <c r="T15" s="49">
        <v>9574</v>
      </c>
      <c r="U15" s="49">
        <v>11792</v>
      </c>
      <c r="V15" s="49">
        <v>13407</v>
      </c>
      <c r="W15" s="49">
        <v>15022</v>
      </c>
      <c r="X15" s="49">
        <v>70407</v>
      </c>
    </row>
    <row r="16" spans="1:24" s="12" customFormat="1" x14ac:dyDescent="0.25">
      <c r="A16" s="47" t="s">
        <v>19</v>
      </c>
      <c r="B16" s="49">
        <v>271961</v>
      </c>
      <c r="C16" s="49">
        <v>278684</v>
      </c>
      <c r="D16" s="49">
        <v>321499</v>
      </c>
      <c r="E16" s="49">
        <v>302215</v>
      </c>
      <c r="F16" s="49">
        <v>352638</v>
      </c>
      <c r="G16" s="49">
        <v>324439</v>
      </c>
      <c r="H16" s="49">
        <v>330066</v>
      </c>
      <c r="I16" s="49">
        <v>358061</v>
      </c>
      <c r="J16" s="49"/>
      <c r="K16" s="49"/>
      <c r="L16" s="49"/>
      <c r="M16" s="49"/>
      <c r="N16" s="49"/>
      <c r="O16" s="49"/>
      <c r="P16" s="49"/>
      <c r="Q16" s="49"/>
      <c r="R16" s="49"/>
      <c r="S16" s="49"/>
      <c r="T16" s="49">
        <v>48080</v>
      </c>
      <c r="U16" s="49">
        <v>48084</v>
      </c>
      <c r="V16" s="49">
        <v>51913</v>
      </c>
      <c r="W16" s="49">
        <v>55559</v>
      </c>
      <c r="X16" s="49">
        <v>45295</v>
      </c>
    </row>
    <row r="17" spans="1:24" s="12" customFormat="1" x14ac:dyDescent="0.25">
      <c r="A17" s="47" t="s">
        <v>30</v>
      </c>
      <c r="B17" s="49">
        <v>241329</v>
      </c>
      <c r="C17" s="49">
        <v>248541</v>
      </c>
      <c r="D17" s="49">
        <v>260707</v>
      </c>
      <c r="E17" s="49">
        <v>251959</v>
      </c>
      <c r="F17" s="49">
        <v>273074</v>
      </c>
      <c r="G17" s="49">
        <v>293878</v>
      </c>
      <c r="H17" s="49">
        <v>306055</v>
      </c>
      <c r="I17" s="49">
        <v>291265</v>
      </c>
      <c r="J17" s="49"/>
      <c r="K17" s="49"/>
      <c r="L17" s="49"/>
      <c r="M17" s="49"/>
      <c r="N17" s="49"/>
      <c r="O17" s="49"/>
      <c r="P17" s="49"/>
      <c r="Q17" s="49"/>
      <c r="R17" s="49"/>
      <c r="S17" s="49"/>
      <c r="T17" s="49">
        <v>73031</v>
      </c>
      <c r="U17" s="49">
        <v>81942</v>
      </c>
      <c r="V17" s="49">
        <v>91990</v>
      </c>
      <c r="W17" s="49">
        <v>94287</v>
      </c>
      <c r="X17" s="49">
        <v>126427</v>
      </c>
    </row>
    <row r="20" spans="1:24" x14ac:dyDescent="0.25">
      <c r="A20" s="51" t="s">
        <v>590</v>
      </c>
    </row>
    <row r="21" spans="1:24" s="12" customFormat="1" x14ac:dyDescent="0.25">
      <c r="A21" s="47" t="s">
        <v>586</v>
      </c>
      <c r="B21" s="48" t="s">
        <v>549</v>
      </c>
      <c r="C21" s="48" t="s">
        <v>520</v>
      </c>
      <c r="D21" s="48" t="s">
        <v>550</v>
      </c>
      <c r="E21" s="48" t="s">
        <v>50</v>
      </c>
      <c r="F21" s="48" t="s">
        <v>191</v>
      </c>
      <c r="G21" s="48" t="s">
        <v>192</v>
      </c>
      <c r="H21" s="48" t="s">
        <v>161</v>
      </c>
      <c r="I21" s="48" t="s">
        <v>58</v>
      </c>
      <c r="J21" s="48" t="s">
        <v>193</v>
      </c>
      <c r="K21" s="48" t="s">
        <v>69</v>
      </c>
      <c r="L21" s="48" t="s">
        <v>162</v>
      </c>
      <c r="M21" s="48" t="s">
        <v>163</v>
      </c>
      <c r="N21" s="48" t="s">
        <v>194</v>
      </c>
      <c r="O21" s="48" t="s">
        <v>235</v>
      </c>
      <c r="P21" s="48" t="s">
        <v>70</v>
      </c>
      <c r="Q21" s="48" t="s">
        <v>68</v>
      </c>
      <c r="R21" s="48" t="s">
        <v>84</v>
      </c>
      <c r="S21" s="48" t="s">
        <v>85</v>
      </c>
      <c r="T21" s="48" t="s">
        <v>86</v>
      </c>
      <c r="U21" s="48" t="s">
        <v>87</v>
      </c>
      <c r="V21" s="48" t="s">
        <v>99</v>
      </c>
      <c r="W21" s="48" t="s">
        <v>93</v>
      </c>
      <c r="X21" s="48" t="s">
        <v>94</v>
      </c>
    </row>
    <row r="22" spans="1:24" x14ac:dyDescent="0.25">
      <c r="A22" s="47" t="s">
        <v>3</v>
      </c>
      <c r="B22" s="52">
        <v>66508</v>
      </c>
      <c r="C22" s="52">
        <v>67478.2</v>
      </c>
      <c r="D22" s="52">
        <v>68448.399999999994</v>
      </c>
      <c r="E22" s="52">
        <v>69418.599999999991</v>
      </c>
      <c r="F22" s="52">
        <v>70388.799999999988</v>
      </c>
      <c r="G22" s="52">
        <v>71358.999999999985</v>
      </c>
      <c r="H22" s="52">
        <v>72329.199999999983</v>
      </c>
      <c r="I22" s="52">
        <v>73299.39999999998</v>
      </c>
      <c r="J22" s="52">
        <v>74269.599999999977</v>
      </c>
      <c r="K22" s="52">
        <v>75239.799999999974</v>
      </c>
      <c r="L22" s="52">
        <v>76210</v>
      </c>
      <c r="M22" s="39">
        <v>77047.100000000006</v>
      </c>
      <c r="N22" s="39">
        <v>77884.200000000012</v>
      </c>
      <c r="O22" s="39">
        <v>78721.300000000017</v>
      </c>
      <c r="P22" s="39">
        <v>79558.400000000023</v>
      </c>
      <c r="Q22" s="39">
        <v>80395.500000000029</v>
      </c>
      <c r="R22" s="39">
        <v>81232.600000000035</v>
      </c>
      <c r="S22" s="39">
        <v>82069.700000000041</v>
      </c>
      <c r="T22" s="39">
        <v>82906.800000000047</v>
      </c>
      <c r="U22" s="39">
        <v>83743.900000000052</v>
      </c>
      <c r="V22" s="39">
        <v>84581</v>
      </c>
      <c r="W22" s="39">
        <v>85418.1</v>
      </c>
      <c r="X22" s="39">
        <v>86255.200000000012</v>
      </c>
    </row>
    <row r="23" spans="1:24" x14ac:dyDescent="0.25">
      <c r="A23" s="47" t="s">
        <v>5</v>
      </c>
      <c r="B23" s="52">
        <v>22414</v>
      </c>
      <c r="C23" s="52">
        <v>22838.2</v>
      </c>
      <c r="D23" s="52">
        <v>23262.400000000001</v>
      </c>
      <c r="E23" s="52">
        <v>23686.600000000002</v>
      </c>
      <c r="F23" s="52">
        <v>24110.800000000003</v>
      </c>
      <c r="G23" s="52">
        <v>24535.000000000004</v>
      </c>
      <c r="H23" s="52">
        <v>24959.200000000004</v>
      </c>
      <c r="I23" s="52">
        <v>25383.400000000005</v>
      </c>
      <c r="J23" s="52">
        <v>25807.600000000006</v>
      </c>
      <c r="K23" s="52">
        <v>26231.800000000007</v>
      </c>
      <c r="L23" s="52">
        <v>26656</v>
      </c>
      <c r="M23" s="39">
        <v>27111</v>
      </c>
      <c r="N23" s="39">
        <v>27566</v>
      </c>
      <c r="O23" s="39">
        <v>28021</v>
      </c>
      <c r="P23" s="39">
        <v>28476</v>
      </c>
      <c r="Q23" s="39">
        <v>28931</v>
      </c>
      <c r="R23" s="39">
        <v>29386</v>
      </c>
      <c r="S23" s="39">
        <v>29841</v>
      </c>
      <c r="T23" s="39">
        <v>30296</v>
      </c>
      <c r="U23" s="39">
        <v>30751</v>
      </c>
      <c r="V23" s="39">
        <v>31206</v>
      </c>
      <c r="W23" s="39">
        <v>31661</v>
      </c>
      <c r="X23" s="39">
        <v>32116</v>
      </c>
    </row>
    <row r="24" spans="1:24" x14ac:dyDescent="0.25">
      <c r="A24" s="47" t="s">
        <v>6</v>
      </c>
      <c r="B24" s="52">
        <v>64531</v>
      </c>
      <c r="C24" s="52">
        <v>66377.8</v>
      </c>
      <c r="D24" s="52">
        <v>68224.600000000006</v>
      </c>
      <c r="E24" s="52">
        <v>70071.400000000009</v>
      </c>
      <c r="F24" s="52">
        <v>71918.200000000012</v>
      </c>
      <c r="G24" s="52">
        <v>73765.000000000015</v>
      </c>
      <c r="H24" s="52">
        <v>75611.800000000017</v>
      </c>
      <c r="I24" s="52">
        <v>77458.60000000002</v>
      </c>
      <c r="J24" s="52">
        <v>79305.400000000023</v>
      </c>
      <c r="K24" s="52">
        <v>81152.200000000026</v>
      </c>
      <c r="L24" s="52">
        <v>82999</v>
      </c>
      <c r="M24" s="39">
        <v>85109</v>
      </c>
      <c r="N24" s="39">
        <v>87219</v>
      </c>
      <c r="O24" s="39">
        <v>89329</v>
      </c>
      <c r="P24" s="39">
        <v>91439</v>
      </c>
      <c r="Q24" s="39">
        <v>93549</v>
      </c>
      <c r="R24" s="39">
        <v>95659</v>
      </c>
      <c r="S24" s="39">
        <v>97769</v>
      </c>
      <c r="T24" s="39">
        <v>99879</v>
      </c>
      <c r="U24" s="39">
        <v>101989</v>
      </c>
      <c r="V24" s="39">
        <v>104099</v>
      </c>
      <c r="W24" s="39">
        <v>106209</v>
      </c>
      <c r="X24" s="39">
        <v>108319</v>
      </c>
    </row>
    <row r="25" spans="1:24" x14ac:dyDescent="0.25">
      <c r="A25" s="47" t="s">
        <v>19</v>
      </c>
      <c r="B25" s="52">
        <v>29099</v>
      </c>
      <c r="C25" s="52">
        <v>29373.200000000001</v>
      </c>
      <c r="D25" s="52">
        <v>29647.4</v>
      </c>
      <c r="E25" s="52">
        <v>29921.600000000002</v>
      </c>
      <c r="F25" s="52">
        <v>30195.800000000003</v>
      </c>
      <c r="G25" s="52">
        <v>30470.000000000004</v>
      </c>
      <c r="H25" s="52">
        <v>30744.200000000004</v>
      </c>
      <c r="I25" s="52">
        <v>31018.400000000005</v>
      </c>
      <c r="J25" s="52">
        <v>31292.600000000006</v>
      </c>
      <c r="K25" s="52">
        <v>31566.800000000007</v>
      </c>
      <c r="L25" s="52">
        <v>31841</v>
      </c>
      <c r="M25" s="39">
        <v>31997.5</v>
      </c>
      <c r="N25" s="39">
        <v>32154</v>
      </c>
      <c r="O25" s="39">
        <v>32310.5</v>
      </c>
      <c r="P25" s="39">
        <v>32467</v>
      </c>
      <c r="Q25" s="39">
        <v>32623.5</v>
      </c>
      <c r="R25" s="39">
        <v>32780</v>
      </c>
      <c r="S25" s="39">
        <v>32936.5</v>
      </c>
      <c r="T25" s="39">
        <v>33093</v>
      </c>
      <c r="U25" s="39">
        <v>33249.5</v>
      </c>
      <c r="V25" s="39">
        <v>33406</v>
      </c>
      <c r="W25" s="39">
        <v>33562.5</v>
      </c>
      <c r="X25" s="39">
        <v>33719</v>
      </c>
    </row>
    <row r="26" spans="1:24" x14ac:dyDescent="0.25">
      <c r="A26" s="47" t="s">
        <v>30</v>
      </c>
      <c r="B26" s="52">
        <v>44006</v>
      </c>
      <c r="C26" s="52">
        <v>45256.1</v>
      </c>
      <c r="D26" s="52">
        <v>46506.2</v>
      </c>
      <c r="E26" s="52">
        <v>47756.299999999996</v>
      </c>
      <c r="F26" s="52">
        <v>49006.399999999994</v>
      </c>
      <c r="G26" s="52">
        <v>50256.499999999993</v>
      </c>
      <c r="H26" s="52">
        <v>51506.599999999991</v>
      </c>
      <c r="I26" s="52">
        <v>52756.69999999999</v>
      </c>
      <c r="J26" s="52">
        <v>54006.799999999988</v>
      </c>
      <c r="K26" s="52">
        <v>55256.899999999987</v>
      </c>
      <c r="L26" s="52">
        <v>56507</v>
      </c>
      <c r="M26" s="39">
        <v>57711.1</v>
      </c>
      <c r="N26" s="39">
        <v>58915.199999999997</v>
      </c>
      <c r="O26" s="39">
        <v>60119.299999999996</v>
      </c>
      <c r="P26" s="39">
        <v>61323.399999999994</v>
      </c>
      <c r="Q26" s="39">
        <v>62527.499999999993</v>
      </c>
      <c r="R26" s="39">
        <v>63731.599999999991</v>
      </c>
      <c r="S26" s="39">
        <v>64935.69999999999</v>
      </c>
      <c r="T26" s="39">
        <v>66139.799999999988</v>
      </c>
      <c r="U26" s="39">
        <v>67343.899999999994</v>
      </c>
      <c r="V26" s="39">
        <v>68548</v>
      </c>
      <c r="W26" s="39">
        <v>69752.100000000006</v>
      </c>
      <c r="X26" s="39">
        <v>70956.200000000012</v>
      </c>
    </row>
  </sheetData>
  <autoFilter ref="A4:X9"/>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8"/>
  </sheetPr>
  <dimension ref="A1:I77"/>
  <sheetViews>
    <sheetView workbookViewId="0">
      <selection activeCell="F4" sqref="F4"/>
    </sheetView>
  </sheetViews>
  <sheetFormatPr defaultColWidth="8.85546875" defaultRowHeight="15" x14ac:dyDescent="0.25"/>
  <cols>
    <col min="1" max="1" width="22.28515625" customWidth="1"/>
    <col min="6" max="6" width="14" customWidth="1"/>
  </cols>
  <sheetData>
    <row r="1" spans="1:9" x14ac:dyDescent="0.25">
      <c r="A1" s="8" t="s">
        <v>152</v>
      </c>
    </row>
    <row r="2" spans="1:9" x14ac:dyDescent="0.25">
      <c r="A2" s="3" t="s">
        <v>151</v>
      </c>
    </row>
    <row r="3" spans="1:9" x14ac:dyDescent="0.25">
      <c r="A3" s="1" t="s">
        <v>404</v>
      </c>
    </row>
    <row r="4" spans="1:9" ht="18.75" x14ac:dyDescent="0.3">
      <c r="A4" s="2" t="s">
        <v>153</v>
      </c>
      <c r="F4" s="104"/>
    </row>
    <row r="6" spans="1:9" x14ac:dyDescent="0.25">
      <c r="A6" t="s">
        <v>360</v>
      </c>
    </row>
    <row r="7" spans="1:9" x14ac:dyDescent="0.25">
      <c r="A7" s="39" t="s">
        <v>370</v>
      </c>
      <c r="B7" s="39" t="s">
        <v>68</v>
      </c>
      <c r="C7" s="39" t="s">
        <v>84</v>
      </c>
      <c r="D7" s="39" t="s">
        <v>85</v>
      </c>
      <c r="E7" s="39" t="s">
        <v>86</v>
      </c>
      <c r="F7" s="39" t="s">
        <v>87</v>
      </c>
      <c r="G7" s="39" t="s">
        <v>99</v>
      </c>
      <c r="H7" s="39" t="s">
        <v>93</v>
      </c>
      <c r="I7" s="39" t="s">
        <v>94</v>
      </c>
    </row>
    <row r="8" spans="1:9" x14ac:dyDescent="0.25">
      <c r="A8" s="39" t="s">
        <v>3</v>
      </c>
      <c r="B8" s="39">
        <v>4.6997187873184638E-2</v>
      </c>
      <c r="C8" s="39">
        <v>9.6324368078295738E-2</v>
      </c>
      <c r="D8" s="39">
        <v>0.11477665536799006</v>
      </c>
      <c r="E8" s="39">
        <v>1.5534214408284914E-2</v>
      </c>
      <c r="F8" s="39">
        <v>5.7629027954821686E-2</v>
      </c>
      <c r="G8" s="39">
        <v>5.6927432239257787E-2</v>
      </c>
      <c r="H8" s="39">
        <v>2.2488596584279198E-2</v>
      </c>
      <c r="I8" s="39">
        <v>2.8244631185807657E-2</v>
      </c>
    </row>
    <row r="9" spans="1:9" hidden="1" x14ac:dyDescent="0.25">
      <c r="A9" s="39" t="s">
        <v>4</v>
      </c>
      <c r="B9" s="39">
        <v>5.5761386175667074E-3</v>
      </c>
      <c r="C9" s="39">
        <v>2.9959062151097879E-2</v>
      </c>
      <c r="D9" s="39">
        <v>9.438121047877146E-2</v>
      </c>
      <c r="E9" s="39">
        <v>5.7483408723214578E-2</v>
      </c>
      <c r="F9" s="39">
        <v>5.8230298488822281E-2</v>
      </c>
      <c r="G9" s="39">
        <v>1.9325524444575574E-2</v>
      </c>
      <c r="H9" s="39">
        <v>2.8337385666319322E-2</v>
      </c>
      <c r="I9" s="39">
        <v>-4.8470177611394154E-2</v>
      </c>
    </row>
    <row r="10" spans="1:9" x14ac:dyDescent="0.25">
      <c r="A10" s="39" t="s">
        <v>5</v>
      </c>
      <c r="B10" s="39">
        <v>1.5969491121439638E-2</v>
      </c>
      <c r="C10" s="39">
        <v>3.1026392961876832E-2</v>
      </c>
      <c r="D10" s="39">
        <v>2.901188918596052E-2</v>
      </c>
      <c r="E10" s="39">
        <v>4.605008568743435E-2</v>
      </c>
      <c r="F10" s="39">
        <v>7.8427227565796426E-2</v>
      </c>
      <c r="G10" s="39">
        <v>3.6263843967460553E-2</v>
      </c>
      <c r="H10" s="39">
        <v>2.8137709259434408E-2</v>
      </c>
      <c r="I10" s="39">
        <v>2.4469895588979346E-2</v>
      </c>
    </row>
    <row r="11" spans="1:9" x14ac:dyDescent="0.25">
      <c r="A11" s="39" t="s">
        <v>6</v>
      </c>
      <c r="B11" s="39">
        <v>-4.1192822845590095E-2</v>
      </c>
      <c r="C11" s="39">
        <v>0.15432261465471797</v>
      </c>
      <c r="D11" s="39">
        <v>3.5506336339764813E-2</v>
      </c>
      <c r="E11" s="39">
        <v>0.1352811466372657</v>
      </c>
      <c r="F11" s="39">
        <v>3.2825094687773136E-2</v>
      </c>
      <c r="G11" s="39">
        <v>0.13681241184767279</v>
      </c>
      <c r="H11" s="39">
        <v>8.7593052109181141E-2</v>
      </c>
      <c r="I11" s="39">
        <v>9.1794052779679058E-2</v>
      </c>
    </row>
    <row r="12" spans="1:9" hidden="1" x14ac:dyDescent="0.25">
      <c r="A12" s="39" t="s">
        <v>8</v>
      </c>
      <c r="B12" s="39">
        <v>-1.5625841909585646E-3</v>
      </c>
      <c r="C12" s="39">
        <v>0.16459794927145169</v>
      </c>
      <c r="D12" s="39">
        <v>6.2511584800741427E-2</v>
      </c>
      <c r="E12" s="39">
        <v>4.3482053294953991E-2</v>
      </c>
      <c r="F12" s="39">
        <v>1.0992226030259969E-2</v>
      </c>
      <c r="G12" s="39">
        <v>7.4496672041010376E-2</v>
      </c>
      <c r="H12" s="39">
        <v>4.509253203031819E-2</v>
      </c>
      <c r="I12" s="39">
        <v>3.401686117144645E-2</v>
      </c>
    </row>
    <row r="13" spans="1:9" hidden="1" x14ac:dyDescent="0.25">
      <c r="A13" s="39" t="s">
        <v>12</v>
      </c>
      <c r="B13" s="39">
        <v>5.0358590583099473E-2</v>
      </c>
      <c r="C13" s="39">
        <v>6.6956113007768048E-2</v>
      </c>
      <c r="D13" s="39">
        <v>9.5992209327938598E-3</v>
      </c>
      <c r="E13" s="39">
        <v>3.8169604409484983E-2</v>
      </c>
      <c r="F13" s="39">
        <v>5.4319813292924374E-2</v>
      </c>
      <c r="G13" s="39">
        <v>0.15721779269827948</v>
      </c>
      <c r="H13" s="39">
        <v>0.17307308759269668</v>
      </c>
      <c r="I13" s="39">
        <v>2.1816579982534372E-2</v>
      </c>
    </row>
    <row r="14" spans="1:9" hidden="1" x14ac:dyDescent="0.25">
      <c r="A14" s="39" t="s">
        <v>13</v>
      </c>
      <c r="B14" s="39">
        <v>0.12744761250429407</v>
      </c>
      <c r="C14" s="39">
        <v>6.8306465015788603E-2</v>
      </c>
      <c r="D14" s="39">
        <v>0.10189794648413192</v>
      </c>
      <c r="E14" s="39">
        <v>2.7930726151818908E-2</v>
      </c>
      <c r="F14" s="39">
        <v>0.12551218953874327</v>
      </c>
      <c r="G14" s="39">
        <v>9.4472014318255776E-2</v>
      </c>
      <c r="H14" s="39">
        <v>5.2422277144927802E-2</v>
      </c>
      <c r="I14" s="39">
        <v>4.4549210721474733E-2</v>
      </c>
    </row>
    <row r="15" spans="1:9" hidden="1" x14ac:dyDescent="0.25">
      <c r="A15" s="39" t="s">
        <v>14</v>
      </c>
      <c r="B15" s="39">
        <v>6.9919941009164654E-2</v>
      </c>
      <c r="C15" s="39">
        <v>9.3435400103379529E-2</v>
      </c>
      <c r="D15" s="39">
        <v>5.904598969002544E-2</v>
      </c>
      <c r="E15" s="39">
        <v>5.8113335884028401E-2</v>
      </c>
      <c r="F15" s="39">
        <v>0.10574527922860587</v>
      </c>
      <c r="G15" s="39">
        <v>5.0014533827483471E-2</v>
      </c>
      <c r="H15" s="39">
        <v>6.7806287523573885E-2</v>
      </c>
      <c r="I15" s="39">
        <v>3.7850800440728499E-2</v>
      </c>
    </row>
    <row r="16" spans="1:9" hidden="1" x14ac:dyDescent="0.25">
      <c r="A16" s="39" t="s">
        <v>15</v>
      </c>
      <c r="B16" s="39">
        <v>7.3707568669785298E-2</v>
      </c>
      <c r="C16" s="39">
        <v>6.6720661341674578E-2</v>
      </c>
      <c r="D16" s="39">
        <v>5.1001439979054847E-2</v>
      </c>
      <c r="E16" s="39">
        <v>3.7939366763819343E-2</v>
      </c>
      <c r="F16" s="39">
        <v>4.3824701195219126E-2</v>
      </c>
      <c r="G16" s="39">
        <v>7.3346822404120299E-2</v>
      </c>
      <c r="H16" s="39">
        <v>5.400368450366308E-2</v>
      </c>
      <c r="I16" s="39">
        <v>5.1358656992459811E-2</v>
      </c>
    </row>
    <row r="17" spans="1:9" hidden="1" x14ac:dyDescent="0.25">
      <c r="A17" s="39" t="s">
        <v>44</v>
      </c>
      <c r="B17" s="39">
        <v>3.0919296954081164E-2</v>
      </c>
      <c r="C17" s="39">
        <v>4.3247344461305008E-2</v>
      </c>
      <c r="D17" s="39">
        <v>4.6844919786096256E-2</v>
      </c>
      <c r="E17" s="39">
        <v>4.7854515733551289E-2</v>
      </c>
      <c r="F17" s="39">
        <v>3.4203034203034201E-2</v>
      </c>
      <c r="G17" s="39">
        <v>4.329134927219247E-2</v>
      </c>
      <c r="H17" s="39">
        <v>4.0627484999638544E-2</v>
      </c>
      <c r="I17" s="39">
        <v>4.3244182007641539E-2</v>
      </c>
    </row>
    <row r="18" spans="1:9" hidden="1" x14ac:dyDescent="0.25">
      <c r="A18" s="39" t="s">
        <v>17</v>
      </c>
      <c r="B18" s="39">
        <v>-5.9643435980551052E-2</v>
      </c>
      <c r="C18" s="39">
        <v>1.2064805239572561E-3</v>
      </c>
      <c r="D18" s="39">
        <v>0.20479715384173983</v>
      </c>
      <c r="E18" s="39">
        <v>-5.3772147075633457E-2</v>
      </c>
      <c r="F18" s="39">
        <v>8.3907988121004681E-2</v>
      </c>
      <c r="G18" s="39">
        <v>0.12984118138757314</v>
      </c>
      <c r="H18" s="39">
        <v>3.8429921907110566E-2</v>
      </c>
      <c r="I18" s="39">
        <v>6.9067880467049272E-2</v>
      </c>
    </row>
    <row r="19" spans="1:9" hidden="1" x14ac:dyDescent="0.25">
      <c r="A19" s="39" t="s">
        <v>18</v>
      </c>
      <c r="B19" s="39">
        <v>8.9762666468268734E-2</v>
      </c>
      <c r="C19" s="39">
        <v>9.1210104113329915E-2</v>
      </c>
      <c r="D19" s="39">
        <v>0.1128351112084337</v>
      </c>
      <c r="E19" s="39">
        <v>5.9397312644065892E-2</v>
      </c>
      <c r="F19" s="39">
        <v>-1.0427999044763447E-2</v>
      </c>
      <c r="G19" s="39">
        <v>9.1301549847160407E-2</v>
      </c>
      <c r="H19" s="39">
        <v>1.9484508218875155E-2</v>
      </c>
      <c r="I19" s="39">
        <v>4.2755229923840739E-2</v>
      </c>
    </row>
    <row r="20" spans="1:9" x14ac:dyDescent="0.25">
      <c r="A20" s="39" t="s">
        <v>19</v>
      </c>
      <c r="B20" s="39">
        <v>9.709128002225588E-2</v>
      </c>
      <c r="C20" s="39">
        <v>7.3847627634396479E-2</v>
      </c>
      <c r="D20" s="39">
        <v>8.4013328785453784E-2</v>
      </c>
      <c r="E20" s="39">
        <v>5.6371777804671425E-2</v>
      </c>
      <c r="F20" s="39">
        <v>8.5143433232517649E-2</v>
      </c>
      <c r="G20" s="39">
        <v>5.8826013513513513E-2</v>
      </c>
      <c r="H20" s="39">
        <v>5.3084991823874286E-2</v>
      </c>
      <c r="I20" s="39">
        <v>5.3685047720042421E-2</v>
      </c>
    </row>
    <row r="21" spans="1:9" hidden="1" x14ac:dyDescent="0.25">
      <c r="A21" s="39" t="s">
        <v>21</v>
      </c>
      <c r="B21" s="39">
        <v>3.1407848724258516E-2</v>
      </c>
      <c r="C21" s="39">
        <v>7.1953286871350539E-2</v>
      </c>
      <c r="D21" s="39">
        <v>2.9227435131494173E-2</v>
      </c>
      <c r="E21" s="39">
        <v>0.10755747780559982</v>
      </c>
      <c r="F21" s="39">
        <v>7.6919124447641554E-2</v>
      </c>
      <c r="G21" s="39">
        <v>3.5641013407128205E-2</v>
      </c>
      <c r="H21" s="39">
        <v>7.2145950428452968E-2</v>
      </c>
      <c r="I21" s="39">
        <v>6.8537298040563771E-2</v>
      </c>
    </row>
    <row r="22" spans="1:9" hidden="1" x14ac:dyDescent="0.25">
      <c r="A22" s="39" t="s">
        <v>22</v>
      </c>
      <c r="B22" s="39">
        <v>0.12733874767857639</v>
      </c>
      <c r="C22" s="39">
        <v>0.12074942833960316</v>
      </c>
      <c r="D22" s="39">
        <v>9.9951735334123118E-2</v>
      </c>
      <c r="E22" s="39">
        <v>8.9752283696996294E-4</v>
      </c>
      <c r="F22" s="39">
        <v>8.0963672956977456E-2</v>
      </c>
      <c r="G22" s="39">
        <v>9.8458872543597684E-2</v>
      </c>
      <c r="H22" s="39">
        <v>2.8345108832463457E-2</v>
      </c>
      <c r="I22" s="39">
        <v>6.2324564266597035E-2</v>
      </c>
    </row>
    <row r="23" spans="1:9" hidden="1" x14ac:dyDescent="0.25">
      <c r="A23" s="39" t="s">
        <v>23</v>
      </c>
      <c r="B23" s="39">
        <v>4.2810157977031325E-2</v>
      </c>
      <c r="C23" s="39">
        <v>-4.7050307636626858E-3</v>
      </c>
      <c r="D23" s="39">
        <v>3.2103896103896107E-2</v>
      </c>
      <c r="E23" s="39">
        <v>4.9979867123011876E-2</v>
      </c>
      <c r="F23" s="39">
        <v>4.5491587172235275E-2</v>
      </c>
      <c r="G23" s="39">
        <v>-5.0389729481889044E-2</v>
      </c>
      <c r="H23" s="39">
        <v>7.0397373376466607E-2</v>
      </c>
      <c r="I23" s="39">
        <v>4.3348820424917681E-2</v>
      </c>
    </row>
    <row r="24" spans="1:9" hidden="1" x14ac:dyDescent="0.25">
      <c r="A24" s="39" t="s">
        <v>24</v>
      </c>
      <c r="B24" s="39">
        <v>5.195199098747779E-2</v>
      </c>
      <c r="C24" s="39">
        <v>4.9139138314523434E-2</v>
      </c>
      <c r="D24" s="39">
        <v>6.3601743158886578E-3</v>
      </c>
      <c r="E24" s="39">
        <v>0.10104162602894706</v>
      </c>
      <c r="F24" s="39">
        <v>3.8372958225560715E-2</v>
      </c>
      <c r="G24" s="39">
        <v>7.2067153483928212E-2</v>
      </c>
      <c r="H24" s="39">
        <v>8.9566490546820296E-2</v>
      </c>
      <c r="I24" s="39">
        <v>1.3846693152605749E-2</v>
      </c>
    </row>
    <row r="25" spans="1:9" hidden="1" x14ac:dyDescent="0.25">
      <c r="A25" s="39" t="s">
        <v>25</v>
      </c>
      <c r="B25" s="39">
        <v>4.7198118562971375E-2</v>
      </c>
      <c r="C25" s="39">
        <v>1.8663362502904051E-2</v>
      </c>
      <c r="D25" s="39">
        <v>8.2066291622320209E-2</v>
      </c>
      <c r="E25" s="39">
        <v>0.12133347384691046</v>
      </c>
      <c r="F25" s="39">
        <v>8.7027348767269197E-2</v>
      </c>
      <c r="G25" s="39">
        <v>0.15484596097870257</v>
      </c>
      <c r="H25" s="39">
        <v>-5.3678378917947696E-2</v>
      </c>
      <c r="I25" s="39">
        <v>3.7604493552385224E-2</v>
      </c>
    </row>
    <row r="26" spans="1:9" hidden="1" x14ac:dyDescent="0.25">
      <c r="A26" s="39" t="s">
        <v>26</v>
      </c>
      <c r="B26" s="39">
        <v>8.6429486547748097E-2</v>
      </c>
      <c r="C26" s="39">
        <v>6.0534591194968554E-2</v>
      </c>
      <c r="D26" s="39">
        <v>6.3950504647317094E-2</v>
      </c>
      <c r="E26" s="39">
        <v>4.6198783396307314E-2</v>
      </c>
      <c r="F26" s="39">
        <v>3.9676237801285826E-2</v>
      </c>
      <c r="G26" s="39">
        <v>8.3813747228381377E-2</v>
      </c>
      <c r="H26" s="39">
        <v>5.3373340607383163E-2</v>
      </c>
      <c r="I26" s="39">
        <v>3.8217522658610274E-2</v>
      </c>
    </row>
    <row r="27" spans="1:9" hidden="1" x14ac:dyDescent="0.25">
      <c r="A27" s="39" t="s">
        <v>27</v>
      </c>
      <c r="B27" s="39">
        <v>3.0821529745042493E-2</v>
      </c>
      <c r="C27" s="39">
        <v>0.10992634934593822</v>
      </c>
      <c r="D27" s="39">
        <v>7.1605427354659801E-2</v>
      </c>
      <c r="E27" s="39">
        <v>6.113678373382625E-2</v>
      </c>
      <c r="F27" s="39">
        <v>-5.0951530723337543E-3</v>
      </c>
      <c r="G27" s="39">
        <v>4.9111441827891095E-2</v>
      </c>
      <c r="H27" s="39">
        <v>2.3948598130841121E-2</v>
      </c>
      <c r="I27" s="39">
        <v>2.5303561241952571E-2</v>
      </c>
    </row>
    <row r="28" spans="1:9" hidden="1" x14ac:dyDescent="0.25">
      <c r="A28" s="39" t="s">
        <v>29</v>
      </c>
      <c r="B28" s="39">
        <v>2.9997281213183097E-2</v>
      </c>
      <c r="C28" s="39">
        <v>8.772290004692633E-2</v>
      </c>
      <c r="D28" s="39">
        <v>6.6869792649715529E-2</v>
      </c>
      <c r="E28" s="39">
        <v>3.6292870321227286E-2</v>
      </c>
      <c r="F28" s="39">
        <v>4.4582103748506206E-2</v>
      </c>
      <c r="G28" s="39">
        <v>4.5247601036632348E-2</v>
      </c>
      <c r="H28" s="39">
        <v>3.4756192901337982E-2</v>
      </c>
      <c r="I28" s="39">
        <v>3.300593631948192E-2</v>
      </c>
    </row>
    <row r="29" spans="1:9" x14ac:dyDescent="0.25">
      <c r="A29" s="39" t="s">
        <v>30</v>
      </c>
      <c r="B29" s="39">
        <v>4.7401023431187718E-2</v>
      </c>
      <c r="C29" s="39">
        <v>9.7557212651067107E-2</v>
      </c>
      <c r="D29" s="39">
        <v>2.7176459563302408E-2</v>
      </c>
      <c r="E29" s="39">
        <v>6.541373962229724E-2</v>
      </c>
      <c r="F29" s="39">
        <v>4.0589141976365817E-2</v>
      </c>
      <c r="G29" s="39">
        <v>0.13158327847267939</v>
      </c>
      <c r="H29" s="39">
        <v>7.6721692967784166E-2</v>
      </c>
      <c r="I29" s="39">
        <v>4.1435904363096042E-2</v>
      </c>
    </row>
    <row r="30" spans="1:9" hidden="1" x14ac:dyDescent="0.25">
      <c r="A30" s="39" t="s">
        <v>31</v>
      </c>
      <c r="B30" s="39">
        <v>8.6849007118771082E-2</v>
      </c>
      <c r="C30" s="39">
        <v>4.4298124655267515E-2</v>
      </c>
      <c r="D30" s="39">
        <v>4.7172614135278776E-2</v>
      </c>
      <c r="E30" s="39">
        <v>0.1157556270096463</v>
      </c>
      <c r="F30" s="39">
        <v>0.71707068994744871</v>
      </c>
      <c r="G30" s="39">
        <v>8.8228518774475934E-2</v>
      </c>
      <c r="H30" s="39">
        <v>0.11443086972299504</v>
      </c>
      <c r="I30" s="39">
        <v>6.4080646911972211E-2</v>
      </c>
    </row>
    <row r="31" spans="1:9" hidden="1" x14ac:dyDescent="0.25">
      <c r="A31" s="39" t="s">
        <v>32</v>
      </c>
      <c r="B31" s="39">
        <v>0.1351872796221143</v>
      </c>
      <c r="C31" s="39">
        <v>0.14768797983941861</v>
      </c>
      <c r="D31" s="39">
        <v>5.4843486697645917E-2</v>
      </c>
      <c r="E31" s="39">
        <v>4.548095076729438E-2</v>
      </c>
      <c r="F31" s="39">
        <v>9.7261130275739127E-2</v>
      </c>
      <c r="G31" s="39">
        <v>0.1289825716335401</v>
      </c>
      <c r="H31" s="39">
        <v>6.7019268506924329E-2</v>
      </c>
      <c r="I31" s="39">
        <v>2.2191862399943953E-2</v>
      </c>
    </row>
    <row r="32" spans="1:9" hidden="1" x14ac:dyDescent="0.25">
      <c r="A32" s="39" t="s">
        <v>120</v>
      </c>
      <c r="B32" s="39">
        <v>0.14388135523782211</v>
      </c>
      <c r="C32" s="39">
        <v>9.4588302711220942E-2</v>
      </c>
      <c r="D32" s="39">
        <v>8.8639486944571688E-2</v>
      </c>
      <c r="E32" s="39">
        <v>0.1251840942562592</v>
      </c>
      <c r="F32" s="39">
        <v>-6.7582006624639385E-3</v>
      </c>
      <c r="G32" s="39">
        <v>0.16596294005325013</v>
      </c>
      <c r="H32" s="39">
        <v>4.43557687871938E-2</v>
      </c>
      <c r="I32" s="39">
        <v>4.0263268326081673E-2</v>
      </c>
    </row>
    <row r="33" spans="1:9" hidden="1" x14ac:dyDescent="0.25">
      <c r="A33" s="39" t="s">
        <v>33</v>
      </c>
      <c r="B33" s="39">
        <v>5.3045830942034924E-2</v>
      </c>
      <c r="C33" s="39">
        <v>7.2796636561818742E-2</v>
      </c>
      <c r="D33" s="39">
        <v>5.3124319616808184E-2</v>
      </c>
      <c r="E33" s="39">
        <v>9.2653848804355315E-2</v>
      </c>
      <c r="F33" s="39">
        <v>8.9338084576329982E-2</v>
      </c>
      <c r="G33" s="39">
        <v>6.2934228809634091E-2</v>
      </c>
      <c r="H33" s="39">
        <v>7.8707990631298005E-2</v>
      </c>
      <c r="I33" s="39">
        <v>0.10013128660876591</v>
      </c>
    </row>
    <row r="34" spans="1:9" hidden="1" x14ac:dyDescent="0.25">
      <c r="A34" s="39" t="s">
        <v>34</v>
      </c>
      <c r="B34" s="39">
        <v>3.8223938223938221E-2</v>
      </c>
      <c r="C34" s="39">
        <v>5.9204165117143923E-2</v>
      </c>
      <c r="D34" s="39">
        <v>4.4519345551576432E-2</v>
      </c>
      <c r="E34" s="39">
        <v>5.6336134453781515E-2</v>
      </c>
      <c r="F34" s="39">
        <v>4.3085343346273786E-2</v>
      </c>
      <c r="G34" s="39">
        <v>6.0890787065283711E-2</v>
      </c>
      <c r="H34" s="39">
        <v>3.6001840349666435E-2</v>
      </c>
      <c r="I34" s="39">
        <v>3.4473187520817142E-2</v>
      </c>
    </row>
    <row r="35" spans="1:9" hidden="1" x14ac:dyDescent="0.25">
      <c r="A35" s="39" t="s">
        <v>35</v>
      </c>
      <c r="B35" s="39">
        <v>0.12355415352260778</v>
      </c>
      <c r="C35" s="39">
        <v>0.10305604549872215</v>
      </c>
      <c r="D35" s="39">
        <v>0.156637514684767</v>
      </c>
      <c r="E35" s="39">
        <v>8.9634352781853069E-2</v>
      </c>
      <c r="F35" s="39">
        <v>0.15369876492063902</v>
      </c>
      <c r="G35" s="39">
        <v>8.9054469555849808E-2</v>
      </c>
      <c r="H35" s="39">
        <v>8.4100978876867599E-2</v>
      </c>
      <c r="I35" s="39">
        <v>5.2636581378549978E-2</v>
      </c>
    </row>
    <row r="36" spans="1:9" hidden="1" x14ac:dyDescent="0.25">
      <c r="A36" s="39" t="s">
        <v>36</v>
      </c>
      <c r="B36" s="39">
        <v>5.1172237184864675E-2</v>
      </c>
      <c r="C36" s="39">
        <v>6.6868279569892469E-2</v>
      </c>
      <c r="D36" s="39">
        <v>6.6692913385826766E-2</v>
      </c>
      <c r="E36" s="39">
        <v>3.0265003321768659E-2</v>
      </c>
      <c r="F36" s="39">
        <v>6.7528838575625139E-2</v>
      </c>
      <c r="G36" s="39">
        <v>5.0840632235981072E-2</v>
      </c>
      <c r="H36" s="39">
        <v>2.714440825190011E-2</v>
      </c>
      <c r="I36" s="39">
        <v>6.2585499316005475E-2</v>
      </c>
    </row>
    <row r="37" spans="1:9" hidden="1" x14ac:dyDescent="0.25">
      <c r="A37" s="39" t="s">
        <v>591</v>
      </c>
      <c r="B37" s="39">
        <v>1.76926272573984E-2</v>
      </c>
      <c r="C37" s="39">
        <v>0.14112138311922198</v>
      </c>
      <c r="D37" s="39">
        <v>6.5380244939186066E-2</v>
      </c>
      <c r="E37" s="39">
        <v>0.11208990894546604</v>
      </c>
      <c r="F37" s="39">
        <v>9.070403523728332E-2</v>
      </c>
      <c r="G37" s="39">
        <v>5.3752585041767761E-2</v>
      </c>
      <c r="H37" s="39">
        <v>5.631103968352083E-2</v>
      </c>
      <c r="I37" s="39">
        <v>5.1787699689858975E-2</v>
      </c>
    </row>
    <row r="38" spans="1:9" hidden="1" x14ac:dyDescent="0.25">
      <c r="A38" s="39" t="s">
        <v>7</v>
      </c>
      <c r="B38" s="39">
        <v>5.3847087215024333E-2</v>
      </c>
      <c r="C38" s="39">
        <v>9.2174447017283515E-2</v>
      </c>
      <c r="D38" s="39">
        <v>1.8167549079323431E-2</v>
      </c>
      <c r="E38" s="39">
        <v>1.5818598069555812E-2</v>
      </c>
      <c r="F38" s="39">
        <v>-6.1949308025096832E-3</v>
      </c>
      <c r="G38" s="39">
        <v>-5.0506546933938072E-2</v>
      </c>
      <c r="H38" s="39">
        <v>-3.0221198046063925E-2</v>
      </c>
      <c r="I38" s="39">
        <v>-2.0395787180851721E-2</v>
      </c>
    </row>
    <row r="39" spans="1:9" hidden="1" x14ac:dyDescent="0.25">
      <c r="A39" s="39" t="s">
        <v>11</v>
      </c>
      <c r="B39" s="39">
        <v>8.2204862470059648E-2</v>
      </c>
      <c r="C39" s="39">
        <v>0.10292500867955098</v>
      </c>
      <c r="D39" s="39">
        <v>9.181170730427711E-2</v>
      </c>
      <c r="E39" s="39">
        <v>0.1033360162416059</v>
      </c>
      <c r="F39" s="39">
        <v>6.1843322989819802E-2</v>
      </c>
      <c r="G39" s="39">
        <v>6.2486541912330169E-2</v>
      </c>
      <c r="H39" s="39">
        <v>2.9511962091894342E-2</v>
      </c>
      <c r="I39" s="39">
        <v>5.4032265624267647E-2</v>
      </c>
    </row>
    <row r="40" spans="1:9" hidden="1" x14ac:dyDescent="0.25">
      <c r="A40" s="39" t="s">
        <v>28</v>
      </c>
      <c r="B40" s="39">
        <v>0.24313693014781998</v>
      </c>
      <c r="C40" s="39">
        <v>1.8252672950737767E-2</v>
      </c>
      <c r="D40" s="39">
        <v>5.8993817670341175E-2</v>
      </c>
      <c r="E40" s="39">
        <v>7.1429674589568948E-2</v>
      </c>
      <c r="F40" s="39">
        <v>0.15840228327615533</v>
      </c>
      <c r="G40" s="39">
        <v>4.7024128019113272E-2</v>
      </c>
      <c r="H40" s="39">
        <v>-4.3081932922916025E-2</v>
      </c>
      <c r="I40" s="39">
        <v>8.6354434467255367E-2</v>
      </c>
    </row>
    <row r="41" spans="1:9" hidden="1" x14ac:dyDescent="0.25">
      <c r="A41" s="39" t="s">
        <v>37</v>
      </c>
      <c r="B41" s="39">
        <v>7.7538002733711642E-2</v>
      </c>
      <c r="C41" s="39">
        <v>7.8877570632327504E-2</v>
      </c>
      <c r="D41" s="39">
        <v>8.0699754159689316E-2</v>
      </c>
      <c r="E41" s="39">
        <v>4.6881181590399577E-2</v>
      </c>
      <c r="F41" s="39">
        <v>6.7613529004219936E-2</v>
      </c>
      <c r="G41" s="39">
        <v>6.7874104008731312E-2</v>
      </c>
      <c r="H41" s="39">
        <v>5.0991657919451962E-2</v>
      </c>
      <c r="I41" s="39">
        <v>2.1236333052985702E-2</v>
      </c>
    </row>
    <row r="43" spans="1:9" x14ac:dyDescent="0.25">
      <c r="A43" t="s">
        <v>360</v>
      </c>
    </row>
    <row r="44" spans="1:9" x14ac:dyDescent="0.25">
      <c r="A44" s="13" t="s">
        <v>43</v>
      </c>
      <c r="B44" s="13" t="s">
        <v>78</v>
      </c>
      <c r="C44" s="13" t="s">
        <v>154</v>
      </c>
      <c r="D44" s="13" t="s">
        <v>79</v>
      </c>
    </row>
    <row r="45" spans="1:9" x14ac:dyDescent="0.25">
      <c r="A45" s="5" t="s">
        <v>3</v>
      </c>
      <c r="B45" s="5">
        <v>10.4</v>
      </c>
      <c r="C45" s="5">
        <v>4.4000000000000004</v>
      </c>
      <c r="D45" s="5">
        <v>4.7</v>
      </c>
    </row>
    <row r="46" spans="1:9" x14ac:dyDescent="0.25">
      <c r="A46" s="5" t="s">
        <v>4</v>
      </c>
      <c r="B46" s="5">
        <v>10.9</v>
      </c>
      <c r="C46" s="5">
        <v>5.8</v>
      </c>
      <c r="D46" s="5">
        <v>18</v>
      </c>
    </row>
    <row r="47" spans="1:9" x14ac:dyDescent="0.25">
      <c r="A47" s="5" t="s">
        <v>5</v>
      </c>
      <c r="B47" s="5">
        <v>2.9</v>
      </c>
      <c r="C47" s="5">
        <v>5.4</v>
      </c>
      <c r="D47" s="5">
        <v>6.4</v>
      </c>
    </row>
    <row r="48" spans="1:9" x14ac:dyDescent="0.25">
      <c r="A48" s="5" t="s">
        <v>6</v>
      </c>
      <c r="B48" s="5">
        <v>6.8</v>
      </c>
      <c r="C48" s="5">
        <v>11.3</v>
      </c>
      <c r="D48" s="5">
        <v>8</v>
      </c>
    </row>
    <row r="49" spans="1:9" x14ac:dyDescent="0.25">
      <c r="A49" s="5" t="s">
        <v>17</v>
      </c>
      <c r="B49" s="5">
        <v>20.5</v>
      </c>
      <c r="C49" s="5">
        <v>3.4</v>
      </c>
      <c r="D49" s="5">
        <v>4.9000000000000004</v>
      </c>
    </row>
    <row r="50" spans="1:9" x14ac:dyDescent="0.25">
      <c r="A50" s="5" t="s">
        <v>12</v>
      </c>
      <c r="B50" s="5">
        <v>1</v>
      </c>
      <c r="C50" s="5">
        <v>5</v>
      </c>
      <c r="D50" s="5">
        <v>8.8000000000000007</v>
      </c>
    </row>
    <row r="51" spans="1:9" x14ac:dyDescent="0.25">
      <c r="A51" s="5" t="s">
        <v>13</v>
      </c>
      <c r="B51" s="5">
        <v>10.199999999999999</v>
      </c>
      <c r="C51" s="5">
        <v>5.6</v>
      </c>
      <c r="D51" s="5">
        <v>9.3000000000000007</v>
      </c>
    </row>
    <row r="52" spans="1:9" x14ac:dyDescent="0.25">
      <c r="A52" s="5" t="s">
        <v>14</v>
      </c>
      <c r="B52" s="5">
        <v>7.5</v>
      </c>
      <c r="C52" s="5">
        <v>7.4</v>
      </c>
      <c r="D52" s="5">
        <v>8.1999999999999993</v>
      </c>
    </row>
    <row r="53" spans="1:9" x14ac:dyDescent="0.25">
      <c r="A53" s="5" t="s">
        <v>15</v>
      </c>
      <c r="B53" s="5">
        <v>4.4000000000000004</v>
      </c>
      <c r="C53" s="5">
        <v>2.1</v>
      </c>
      <c r="D53" s="5">
        <v>3.7</v>
      </c>
    </row>
    <row r="54" spans="1:9" x14ac:dyDescent="0.25">
      <c r="A54" s="5" t="s">
        <v>16</v>
      </c>
      <c r="B54" s="5">
        <v>4.5999999999999996</v>
      </c>
      <c r="C54" s="5">
        <v>4.8</v>
      </c>
      <c r="D54" s="5">
        <v>5.2</v>
      </c>
    </row>
    <row r="55" spans="1:9" x14ac:dyDescent="0.25">
      <c r="A55" s="5" t="s">
        <v>18</v>
      </c>
      <c r="B55" s="5">
        <v>11.5</v>
      </c>
      <c r="C55" s="5">
        <v>1.7</v>
      </c>
      <c r="D55" s="5">
        <v>3.5</v>
      </c>
    </row>
    <row r="56" spans="1:9" x14ac:dyDescent="0.25">
      <c r="A56" s="5" t="s">
        <v>19</v>
      </c>
      <c r="B56" s="5">
        <v>8.1</v>
      </c>
      <c r="C56" s="5">
        <v>5.9</v>
      </c>
      <c r="D56" s="5">
        <v>9.1</v>
      </c>
    </row>
    <row r="57" spans="1:9" x14ac:dyDescent="0.25">
      <c r="A57" s="5" t="s">
        <v>21</v>
      </c>
      <c r="B57" s="5">
        <v>2.9</v>
      </c>
      <c r="C57" s="5">
        <v>5.5</v>
      </c>
      <c r="D57" s="5">
        <v>6.4</v>
      </c>
      <c r="F57" s="21"/>
      <c r="G57" s="21"/>
      <c r="H57" s="21"/>
      <c r="I57" s="21"/>
    </row>
    <row r="58" spans="1:9" x14ac:dyDescent="0.25">
      <c r="A58" s="5" t="s">
        <v>8</v>
      </c>
      <c r="B58" s="5">
        <v>6.5</v>
      </c>
      <c r="C58" s="5"/>
      <c r="D58" s="5"/>
      <c r="F58" s="21"/>
      <c r="G58" s="21"/>
      <c r="H58" s="21"/>
      <c r="I58" s="21"/>
    </row>
    <row r="59" spans="1:9" x14ac:dyDescent="0.25">
      <c r="A59" s="5" t="s">
        <v>22</v>
      </c>
      <c r="B59" s="5">
        <v>9.5</v>
      </c>
      <c r="C59" s="5">
        <v>6.2</v>
      </c>
      <c r="D59" s="5">
        <v>7.1</v>
      </c>
      <c r="F59" s="21"/>
      <c r="G59" s="21"/>
      <c r="H59" s="21"/>
      <c r="I59" s="21"/>
    </row>
    <row r="60" spans="1:9" x14ac:dyDescent="0.25">
      <c r="A60" s="5" t="s">
        <v>23</v>
      </c>
      <c r="B60" s="5"/>
      <c r="C60" s="5"/>
      <c r="D60" s="5"/>
    </row>
    <row r="61" spans="1:9" x14ac:dyDescent="0.25">
      <c r="A61" s="5" t="s">
        <v>24</v>
      </c>
      <c r="B61" s="5">
        <v>1.4</v>
      </c>
      <c r="C61" s="5">
        <v>3</v>
      </c>
      <c r="D61" s="5">
        <v>6.1</v>
      </c>
    </row>
    <row r="62" spans="1:9" x14ac:dyDescent="0.25">
      <c r="A62" s="5" t="s">
        <v>25</v>
      </c>
      <c r="B62" s="5">
        <v>8.1999999999999993</v>
      </c>
      <c r="C62" s="5">
        <v>11.4</v>
      </c>
      <c r="D62" s="5">
        <v>11.4</v>
      </c>
    </row>
    <row r="63" spans="1:9" x14ac:dyDescent="0.25">
      <c r="A63" s="5" t="s">
        <v>26</v>
      </c>
      <c r="B63" s="5">
        <v>0.7</v>
      </c>
      <c r="C63" s="5"/>
      <c r="D63" s="5"/>
    </row>
    <row r="64" spans="1:9" x14ac:dyDescent="0.25">
      <c r="A64" s="5" t="s">
        <v>45</v>
      </c>
      <c r="B64" s="5">
        <v>7.7</v>
      </c>
      <c r="C64" s="5">
        <v>4.2</v>
      </c>
      <c r="D64" s="5">
        <v>7.3</v>
      </c>
    </row>
    <row r="65" spans="1:4" x14ac:dyDescent="0.25">
      <c r="A65" s="5" t="s">
        <v>29</v>
      </c>
      <c r="B65" s="5">
        <v>6.9</v>
      </c>
      <c r="C65" s="5">
        <v>4.5999999999999996</v>
      </c>
      <c r="D65" s="5">
        <v>5.9</v>
      </c>
    </row>
    <row r="66" spans="1:4" x14ac:dyDescent="0.25">
      <c r="A66" s="5" t="s">
        <v>30</v>
      </c>
      <c r="B66" s="5">
        <v>2.7</v>
      </c>
      <c r="C66" s="5">
        <v>5.5</v>
      </c>
      <c r="D66" s="5">
        <v>2.4</v>
      </c>
    </row>
    <row r="67" spans="1:4" x14ac:dyDescent="0.25">
      <c r="A67" s="5" t="s">
        <v>31</v>
      </c>
      <c r="B67" s="5">
        <v>4.7</v>
      </c>
      <c r="C67" s="5">
        <v>5.4</v>
      </c>
      <c r="D67" s="5">
        <v>7.9</v>
      </c>
    </row>
    <row r="68" spans="1:4" x14ac:dyDescent="0.25">
      <c r="A68" s="5" t="s">
        <v>32</v>
      </c>
      <c r="B68" s="5">
        <v>5.5</v>
      </c>
      <c r="C68" s="5">
        <v>5.6</v>
      </c>
      <c r="D68" s="5">
        <v>8.1999999999999993</v>
      </c>
    </row>
    <row r="69" spans="1:4" x14ac:dyDescent="0.25">
      <c r="A69" s="5" t="s">
        <v>33</v>
      </c>
      <c r="B69" s="5">
        <v>5.3</v>
      </c>
      <c r="C69" s="5">
        <v>7.4</v>
      </c>
      <c r="D69" s="5">
        <v>7.5</v>
      </c>
    </row>
    <row r="70" spans="1:4" x14ac:dyDescent="0.25">
      <c r="A70" s="5" t="s">
        <v>34</v>
      </c>
      <c r="B70" s="5">
        <v>4.5999999999999996</v>
      </c>
      <c r="C70" s="5">
        <v>4.2</v>
      </c>
      <c r="D70" s="5">
        <v>5.2</v>
      </c>
    </row>
    <row r="71" spans="1:4" x14ac:dyDescent="0.25">
      <c r="A71" s="5" t="s">
        <v>35</v>
      </c>
      <c r="B71" s="5">
        <v>15.9</v>
      </c>
      <c r="C71" s="5">
        <v>6.1</v>
      </c>
      <c r="D71" s="5">
        <v>8.8000000000000007</v>
      </c>
    </row>
    <row r="72" spans="1:4" x14ac:dyDescent="0.25">
      <c r="A72" s="5" t="s">
        <v>36</v>
      </c>
      <c r="B72" s="5"/>
      <c r="C72" s="5"/>
      <c r="D72" s="5"/>
    </row>
    <row r="73" spans="1:4" x14ac:dyDescent="0.25">
      <c r="A73" s="5" t="s">
        <v>2</v>
      </c>
      <c r="B73" s="5">
        <v>6.5</v>
      </c>
      <c r="C73" s="5">
        <v>7.4</v>
      </c>
      <c r="D73" s="5">
        <v>0.8</v>
      </c>
    </row>
    <row r="74" spans="1:4" x14ac:dyDescent="0.25">
      <c r="A74" s="5" t="s">
        <v>7</v>
      </c>
      <c r="B74" s="5">
        <v>4</v>
      </c>
      <c r="C74" s="5">
        <v>-0.1</v>
      </c>
      <c r="D74" s="5">
        <v>2.2999999999999998</v>
      </c>
    </row>
    <row r="75" spans="1:4" x14ac:dyDescent="0.25">
      <c r="A75" s="5" t="s">
        <v>11</v>
      </c>
      <c r="B75" s="5">
        <v>8.1999999999999993</v>
      </c>
      <c r="C75" s="5">
        <v>6.2</v>
      </c>
      <c r="D75" s="5">
        <v>7.6</v>
      </c>
    </row>
    <row r="76" spans="1:4" x14ac:dyDescent="0.25">
      <c r="A76" s="5" t="s">
        <v>28</v>
      </c>
      <c r="B76" s="5">
        <v>4.9000000000000004</v>
      </c>
      <c r="C76" s="5">
        <v>4.5999999999999996</v>
      </c>
      <c r="D76" s="5">
        <v>3.9</v>
      </c>
    </row>
    <row r="77" spans="1:4" x14ac:dyDescent="0.25">
      <c r="A77" s="5" t="s">
        <v>37</v>
      </c>
      <c r="B77" s="5">
        <v>8.1</v>
      </c>
      <c r="C77" s="5">
        <v>4.8</v>
      </c>
      <c r="D77" s="5">
        <v>6.1</v>
      </c>
    </row>
  </sheetData>
  <autoFilter ref="A7:I41">
    <filterColumn colId="0">
      <filters>
        <filter val="Andhra Pradesh"/>
        <filter val="Assam"/>
        <filter val="Bihar"/>
        <filter val="Kerala"/>
        <filter val="Rajasthan"/>
      </filters>
    </filterColumn>
  </autoFilter>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K149"/>
  <sheetViews>
    <sheetView workbookViewId="0">
      <selection activeCell="I17" sqref="I17"/>
    </sheetView>
  </sheetViews>
  <sheetFormatPr defaultColWidth="8.85546875" defaultRowHeight="15" x14ac:dyDescent="0.25"/>
  <cols>
    <col min="1" max="1" width="27.140625" customWidth="1"/>
    <col min="2" max="2" width="9.7109375" bestFit="1" customWidth="1"/>
    <col min="3" max="3" width="13" customWidth="1"/>
    <col min="4" max="4" width="9.7109375" customWidth="1"/>
  </cols>
  <sheetData>
    <row r="1" spans="1:11" x14ac:dyDescent="0.25">
      <c r="A1" s="8" t="s">
        <v>39</v>
      </c>
    </row>
    <row r="2" spans="1:11" x14ac:dyDescent="0.25">
      <c r="A2" s="1" t="s">
        <v>40</v>
      </c>
    </row>
    <row r="3" spans="1:11" x14ac:dyDescent="0.25">
      <c r="A3" s="1" t="s">
        <v>396</v>
      </c>
    </row>
    <row r="4" spans="1:11" ht="18.75" x14ac:dyDescent="0.3">
      <c r="A4" s="2" t="s">
        <v>397</v>
      </c>
    </row>
    <row r="8" spans="1:11" x14ac:dyDescent="0.25">
      <c r="A8" s="9" t="s">
        <v>716</v>
      </c>
    </row>
    <row r="9" spans="1:11" x14ac:dyDescent="0.25">
      <c r="A9" s="9" t="s">
        <v>681</v>
      </c>
    </row>
    <row r="10" spans="1:11" x14ac:dyDescent="0.25">
      <c r="A10" s="6" t="s">
        <v>38</v>
      </c>
      <c r="B10" s="7" t="s">
        <v>674</v>
      </c>
      <c r="C10" s="7" t="s">
        <v>675</v>
      </c>
      <c r="D10" s="37" t="s">
        <v>1</v>
      </c>
      <c r="G10" s="100"/>
      <c r="H10" s="100"/>
      <c r="I10" s="100"/>
      <c r="J10" s="100"/>
      <c r="K10" s="100"/>
    </row>
    <row r="11" spans="1:11" x14ac:dyDescent="0.25">
      <c r="A11" s="5" t="s">
        <v>3</v>
      </c>
      <c r="B11" s="5">
        <v>171489</v>
      </c>
      <c r="C11" s="5">
        <v>180491</v>
      </c>
      <c r="D11" s="34">
        <f>C11/B22</f>
        <v>4.3031874261507605E-2</v>
      </c>
    </row>
    <row r="12" spans="1:11" x14ac:dyDescent="0.25">
      <c r="A12" s="5" t="s">
        <v>5</v>
      </c>
      <c r="B12" s="5">
        <v>223736</v>
      </c>
      <c r="C12" s="5">
        <v>223736</v>
      </c>
      <c r="D12" s="34">
        <f>C12/B23</f>
        <v>0.1014115099180997</v>
      </c>
    </row>
    <row r="13" spans="1:11" x14ac:dyDescent="0.25">
      <c r="A13" s="5" t="s">
        <v>6</v>
      </c>
      <c r="B13" s="5">
        <v>98</v>
      </c>
      <c r="C13" s="5">
        <v>98</v>
      </c>
      <c r="D13" s="34">
        <f>C13/B24</f>
        <v>1.0929023907685881E-5</v>
      </c>
    </row>
    <row r="14" spans="1:11" x14ac:dyDescent="0.25">
      <c r="A14" s="5" t="s">
        <v>19</v>
      </c>
      <c r="B14" s="5"/>
      <c r="C14" s="5"/>
      <c r="D14" s="34">
        <f>C14/B25</f>
        <v>0</v>
      </c>
    </row>
    <row r="15" spans="1:11" x14ac:dyDescent="0.25">
      <c r="A15" s="5" t="s">
        <v>30</v>
      </c>
      <c r="B15" s="5">
        <v>200242</v>
      </c>
      <c r="C15" s="5">
        <v>262021</v>
      </c>
      <c r="D15" s="34">
        <f>C15/B26</f>
        <v>5.3205431229978492E-2</v>
      </c>
    </row>
    <row r="16" spans="1:11" x14ac:dyDescent="0.25">
      <c r="A16" s="21"/>
      <c r="B16" s="21"/>
      <c r="C16" s="21"/>
      <c r="D16" s="21"/>
    </row>
    <row r="17" spans="1:4" x14ac:dyDescent="0.25">
      <c r="A17" s="21"/>
      <c r="B17" s="21"/>
      <c r="C17" s="21"/>
      <c r="D17" s="21"/>
    </row>
    <row r="18" spans="1:4" x14ac:dyDescent="0.25">
      <c r="A18" s="17" t="s">
        <v>680</v>
      </c>
      <c r="B18" s="21"/>
      <c r="C18" s="21"/>
      <c r="D18" s="21"/>
    </row>
    <row r="19" spans="1:4" x14ac:dyDescent="0.25">
      <c r="A19" s="17" t="s">
        <v>678</v>
      </c>
      <c r="B19" s="21"/>
      <c r="C19" s="21"/>
      <c r="D19" s="21"/>
    </row>
    <row r="20" spans="1:4" x14ac:dyDescent="0.25">
      <c r="A20" s="70" t="s">
        <v>679</v>
      </c>
      <c r="B20" s="21"/>
      <c r="C20" s="21"/>
      <c r="D20" s="21"/>
    </row>
    <row r="21" spans="1:4" x14ac:dyDescent="0.25">
      <c r="A21" s="5" t="s">
        <v>676</v>
      </c>
      <c r="B21" s="5" t="s">
        <v>677</v>
      </c>
      <c r="D21" s="21"/>
    </row>
    <row r="22" spans="1:4" x14ac:dyDescent="0.25">
      <c r="A22" s="5" t="s">
        <v>3</v>
      </c>
      <c r="B22" s="5">
        <v>4194356</v>
      </c>
      <c r="D22" s="21"/>
    </row>
    <row r="23" spans="1:4" x14ac:dyDescent="0.25">
      <c r="A23" s="5" t="s">
        <v>5</v>
      </c>
      <c r="B23" s="5">
        <v>2206219</v>
      </c>
      <c r="D23" s="21"/>
    </row>
    <row r="24" spans="1:4" x14ac:dyDescent="0.25">
      <c r="A24" s="5" t="s">
        <v>6</v>
      </c>
      <c r="B24" s="5">
        <v>8966949</v>
      </c>
      <c r="D24" s="21"/>
    </row>
    <row r="25" spans="1:4" x14ac:dyDescent="0.25">
      <c r="A25" s="5" t="s">
        <v>19</v>
      </c>
      <c r="B25" s="5">
        <v>1626312</v>
      </c>
      <c r="D25" s="21"/>
    </row>
    <row r="26" spans="1:4" x14ac:dyDescent="0.25">
      <c r="A26" s="5" t="s">
        <v>30</v>
      </c>
      <c r="B26" s="5">
        <v>4924704</v>
      </c>
      <c r="D26" s="21"/>
    </row>
    <row r="27" spans="1:4" x14ac:dyDescent="0.25">
      <c r="A27" s="21"/>
      <c r="B27" s="21"/>
      <c r="C27" s="21"/>
      <c r="D27" s="21"/>
    </row>
    <row r="28" spans="1:4" x14ac:dyDescent="0.25">
      <c r="A28" s="21"/>
      <c r="B28" s="21"/>
      <c r="C28" s="21"/>
      <c r="D28" s="21"/>
    </row>
    <row r="29" spans="1:4" x14ac:dyDescent="0.25">
      <c r="A29" s="21"/>
      <c r="B29" s="21"/>
      <c r="C29" s="21"/>
      <c r="D29" s="21"/>
    </row>
    <row r="30" spans="1:4" x14ac:dyDescent="0.25">
      <c r="A30" s="21"/>
      <c r="B30" s="21"/>
      <c r="C30" s="21"/>
      <c r="D30" s="21"/>
    </row>
    <row r="31" spans="1:4" x14ac:dyDescent="0.25">
      <c r="A31" s="21"/>
      <c r="B31" s="21"/>
      <c r="C31" s="21"/>
      <c r="D31" s="21"/>
    </row>
    <row r="32" spans="1:4" x14ac:dyDescent="0.25">
      <c r="A32" s="21"/>
      <c r="B32" s="21"/>
      <c r="C32" s="21"/>
      <c r="D32" s="21"/>
    </row>
    <row r="33" spans="1:4" x14ac:dyDescent="0.25">
      <c r="A33" s="21"/>
      <c r="B33" s="21"/>
      <c r="C33" s="21"/>
      <c r="D33" s="21"/>
    </row>
    <row r="34" spans="1:4" x14ac:dyDescent="0.25">
      <c r="A34" s="9" t="s">
        <v>537</v>
      </c>
    </row>
    <row r="35" spans="1:4" x14ac:dyDescent="0.25">
      <c r="A35" s="6" t="s">
        <v>38</v>
      </c>
      <c r="B35" s="7" t="s">
        <v>674</v>
      </c>
      <c r="C35" s="7" t="s">
        <v>675</v>
      </c>
      <c r="D35" s="37" t="s">
        <v>1</v>
      </c>
    </row>
    <row r="36" spans="1:4" x14ac:dyDescent="0.25">
      <c r="A36" s="5" t="s">
        <v>2</v>
      </c>
      <c r="B36" s="5">
        <v>3493</v>
      </c>
      <c r="C36" s="5">
        <v>4072</v>
      </c>
      <c r="D36" s="5">
        <f t="shared" ref="D36:D71" si="0">C36/C75</f>
        <v>0.48936425910347314</v>
      </c>
    </row>
    <row r="37" spans="1:4" x14ac:dyDescent="0.25">
      <c r="A37" s="5" t="s">
        <v>3</v>
      </c>
      <c r="B37" s="5">
        <v>171489</v>
      </c>
      <c r="C37" s="5">
        <v>180491</v>
      </c>
      <c r="D37" s="5">
        <f t="shared" si="0"/>
        <v>0.44012963134562016</v>
      </c>
    </row>
    <row r="38" spans="1:4" x14ac:dyDescent="0.25">
      <c r="A38" s="5" t="s">
        <v>4</v>
      </c>
      <c r="B38" s="5">
        <v>24646</v>
      </c>
      <c r="C38" s="5">
        <v>14952</v>
      </c>
      <c r="D38" s="5">
        <f t="shared" si="0"/>
        <v>0.46272398106025436</v>
      </c>
    </row>
    <row r="39" spans="1:4" x14ac:dyDescent="0.25">
      <c r="A39" s="5" t="s">
        <v>5</v>
      </c>
      <c r="B39" s="5">
        <v>223736</v>
      </c>
      <c r="C39" s="5">
        <v>223736</v>
      </c>
      <c r="D39" s="5">
        <f t="shared" si="0"/>
        <v>0.44970704400872336</v>
      </c>
    </row>
    <row r="40" spans="1:4" x14ac:dyDescent="0.25">
      <c r="A40" s="5" t="s">
        <v>6</v>
      </c>
      <c r="B40" s="5">
        <v>98</v>
      </c>
      <c r="C40" s="5">
        <v>98</v>
      </c>
      <c r="D40" s="5">
        <f t="shared" si="0"/>
        <v>0.43555555555555553</v>
      </c>
    </row>
    <row r="41" spans="1:4" x14ac:dyDescent="0.25">
      <c r="A41" s="5" t="s">
        <v>7</v>
      </c>
      <c r="B41" s="5">
        <v>7456</v>
      </c>
      <c r="C41" s="5">
        <v>8471</v>
      </c>
      <c r="D41" s="5">
        <f t="shared" si="0"/>
        <v>0.46292147111864035</v>
      </c>
    </row>
    <row r="42" spans="1:4" x14ac:dyDescent="0.25">
      <c r="A42" s="5" t="s">
        <v>8</v>
      </c>
      <c r="B42" s="5">
        <v>42295</v>
      </c>
      <c r="C42" s="5">
        <v>40330</v>
      </c>
      <c r="D42" s="5">
        <f t="shared" si="0"/>
        <v>0.43461393394040626</v>
      </c>
    </row>
    <row r="43" spans="1:4" x14ac:dyDescent="0.25">
      <c r="A43" s="5" t="s">
        <v>9</v>
      </c>
      <c r="B43" s="5"/>
      <c r="C43" s="5"/>
      <c r="D43" s="5" t="e">
        <f t="shared" si="0"/>
        <v>#DIV/0!</v>
      </c>
    </row>
    <row r="44" spans="1:4" x14ac:dyDescent="0.25">
      <c r="A44" s="5" t="s">
        <v>10</v>
      </c>
      <c r="B44" s="5">
        <v>1539</v>
      </c>
      <c r="C44" s="5">
        <v>1545</v>
      </c>
      <c r="D44" s="5">
        <f t="shared" si="0"/>
        <v>0.45004369356248181</v>
      </c>
    </row>
    <row r="45" spans="1:4" x14ac:dyDescent="0.25">
      <c r="A45" s="5" t="s">
        <v>11</v>
      </c>
      <c r="B45" s="5">
        <v>71247</v>
      </c>
      <c r="C45" s="5">
        <v>79622</v>
      </c>
      <c r="D45" s="5">
        <f t="shared" si="0"/>
        <v>0.47985295003917317</v>
      </c>
    </row>
    <row r="46" spans="1:4" x14ac:dyDescent="0.25">
      <c r="A46" s="5" t="s">
        <v>12</v>
      </c>
      <c r="B46" s="5"/>
      <c r="C46" s="5"/>
      <c r="D46" s="5" t="e">
        <f t="shared" si="0"/>
        <v>#DIV/0!</v>
      </c>
    </row>
    <row r="47" spans="1:4" x14ac:dyDescent="0.25">
      <c r="A47" s="5" t="s">
        <v>13</v>
      </c>
      <c r="B47" s="5"/>
      <c r="C47" s="5"/>
      <c r="D47" s="5" t="e">
        <f t="shared" si="0"/>
        <v>#DIV/0!</v>
      </c>
    </row>
    <row r="48" spans="1:4" x14ac:dyDescent="0.25">
      <c r="A48" s="5" t="s">
        <v>14</v>
      </c>
      <c r="B48" s="5">
        <v>61345</v>
      </c>
      <c r="C48" s="5">
        <v>61345</v>
      </c>
      <c r="D48" s="5">
        <f t="shared" si="0"/>
        <v>0.46559902849986717</v>
      </c>
    </row>
    <row r="49" spans="1:4" x14ac:dyDescent="0.25">
      <c r="A49" s="5" t="s">
        <v>15</v>
      </c>
      <c r="B49" s="5">
        <v>32717</v>
      </c>
      <c r="C49" s="5">
        <v>35147</v>
      </c>
      <c r="D49" s="5">
        <f t="shared" si="0"/>
        <v>0.46570205774403411</v>
      </c>
    </row>
    <row r="50" spans="1:4" x14ac:dyDescent="0.25">
      <c r="A50" s="5" t="s">
        <v>16</v>
      </c>
      <c r="B50" s="5">
        <v>80799</v>
      </c>
      <c r="C50" s="5">
        <v>80799</v>
      </c>
      <c r="D50" s="5">
        <f t="shared" si="0"/>
        <v>0.46728934127580823</v>
      </c>
    </row>
    <row r="51" spans="1:4" x14ac:dyDescent="0.25">
      <c r="A51" s="5" t="s">
        <v>17</v>
      </c>
      <c r="B51" s="5">
        <v>49517</v>
      </c>
      <c r="C51" s="5">
        <v>49517</v>
      </c>
      <c r="D51" s="5">
        <f t="shared" si="0"/>
        <v>0.43501598903608951</v>
      </c>
    </row>
    <row r="52" spans="1:4" x14ac:dyDescent="0.25">
      <c r="A52" s="5" t="s">
        <v>18</v>
      </c>
      <c r="B52" s="5"/>
      <c r="C52" s="5"/>
      <c r="D52" s="5" t="e">
        <f t="shared" si="0"/>
        <v>#DIV/0!</v>
      </c>
    </row>
    <row r="53" spans="1:4" x14ac:dyDescent="0.25">
      <c r="A53" s="5" t="s">
        <v>19</v>
      </c>
      <c r="B53" s="5"/>
      <c r="C53" s="5"/>
      <c r="D53" s="5" t="e">
        <f t="shared" si="0"/>
        <v>#DIV/0!</v>
      </c>
    </row>
    <row r="54" spans="1:4" x14ac:dyDescent="0.25">
      <c r="A54" s="5" t="s">
        <v>20</v>
      </c>
      <c r="B54" s="5">
        <v>528</v>
      </c>
      <c r="C54" s="5">
        <v>589</v>
      </c>
      <c r="D54" s="5">
        <f t="shared" si="0"/>
        <v>0.55046728971962622</v>
      </c>
    </row>
    <row r="55" spans="1:4" x14ac:dyDescent="0.25">
      <c r="A55" s="5" t="s">
        <v>21</v>
      </c>
      <c r="B55" s="5"/>
      <c r="C55" s="5"/>
      <c r="D55" s="5" t="e">
        <f t="shared" si="0"/>
        <v>#DIV/0!</v>
      </c>
    </row>
    <row r="56" spans="1:4" x14ac:dyDescent="0.25">
      <c r="A56" s="5" t="s">
        <v>22</v>
      </c>
      <c r="B56" s="5">
        <v>1107107</v>
      </c>
      <c r="C56" s="5">
        <v>1107107</v>
      </c>
      <c r="D56" s="5">
        <f t="shared" si="0"/>
        <v>0.4677641513499628</v>
      </c>
    </row>
    <row r="57" spans="1:4" x14ac:dyDescent="0.25">
      <c r="A57" s="5" t="s">
        <v>23</v>
      </c>
      <c r="B57" s="5">
        <v>50723</v>
      </c>
      <c r="C57" s="5">
        <v>50723</v>
      </c>
      <c r="D57" s="5">
        <f t="shared" si="0"/>
        <v>0.4595265489531713</v>
      </c>
    </row>
    <row r="58" spans="1:4" x14ac:dyDescent="0.25">
      <c r="A58" s="5" t="s">
        <v>24</v>
      </c>
      <c r="B58" s="5">
        <v>144606</v>
      </c>
      <c r="C58" s="5">
        <v>124656</v>
      </c>
      <c r="D58" s="5">
        <f t="shared" si="0"/>
        <v>0.49358547942601921</v>
      </c>
    </row>
    <row r="59" spans="1:4" x14ac:dyDescent="0.25">
      <c r="A59" s="5" t="s">
        <v>25</v>
      </c>
      <c r="B59" s="5">
        <v>18819</v>
      </c>
      <c r="C59" s="5">
        <v>19462</v>
      </c>
      <c r="D59" s="5">
        <f t="shared" si="0"/>
        <v>0.48237743518564419</v>
      </c>
    </row>
    <row r="60" spans="1:4" x14ac:dyDescent="0.25">
      <c r="A60" s="5" t="s">
        <v>26</v>
      </c>
      <c r="B60" s="5">
        <v>54609</v>
      </c>
      <c r="C60" s="5">
        <v>54609</v>
      </c>
      <c r="D60" s="5">
        <f t="shared" si="0"/>
        <v>0.46647247753442445</v>
      </c>
    </row>
    <row r="61" spans="1:4" x14ac:dyDescent="0.25">
      <c r="A61" s="5" t="s">
        <v>27</v>
      </c>
      <c r="B61" s="5"/>
      <c r="C61" s="5"/>
      <c r="D61" s="5" t="e">
        <f t="shared" si="0"/>
        <v>#DIV/0!</v>
      </c>
    </row>
    <row r="62" spans="1:4" x14ac:dyDescent="0.25">
      <c r="A62" s="5" t="s">
        <v>28</v>
      </c>
      <c r="B62" s="5">
        <v>18698</v>
      </c>
      <c r="C62" s="5">
        <v>18054</v>
      </c>
      <c r="D62" s="5">
        <f t="shared" si="0"/>
        <v>0.47068331725630264</v>
      </c>
    </row>
    <row r="63" spans="1:4" x14ac:dyDescent="0.25">
      <c r="A63" s="5" t="s">
        <v>29</v>
      </c>
      <c r="B63" s="5"/>
      <c r="C63" s="5"/>
      <c r="D63" s="5" t="e">
        <f t="shared" si="0"/>
        <v>#DIV/0!</v>
      </c>
    </row>
    <row r="64" spans="1:4" x14ac:dyDescent="0.25">
      <c r="A64" s="5" t="s">
        <v>30</v>
      </c>
      <c r="B64" s="5">
        <v>200242</v>
      </c>
      <c r="C64" s="5">
        <v>262021</v>
      </c>
      <c r="D64" s="5">
        <f t="shared" si="0"/>
        <v>0.4154210319372923</v>
      </c>
    </row>
    <row r="65" spans="1:5" x14ac:dyDescent="0.25">
      <c r="A65" s="5" t="s">
        <v>31</v>
      </c>
      <c r="B65" s="5"/>
      <c r="C65" s="5"/>
      <c r="D65" s="5" t="e">
        <f t="shared" si="0"/>
        <v>#DIV/0!</v>
      </c>
    </row>
    <row r="66" spans="1:5" x14ac:dyDescent="0.25">
      <c r="A66" s="5" t="s">
        <v>32</v>
      </c>
      <c r="B66" s="5">
        <v>382958</v>
      </c>
      <c r="C66" s="5">
        <v>382958</v>
      </c>
      <c r="D66" s="5">
        <f t="shared" si="0"/>
        <v>0.48839395141286313</v>
      </c>
    </row>
    <row r="67" spans="1:5" x14ac:dyDescent="0.25">
      <c r="A67" s="5" t="s">
        <v>33</v>
      </c>
      <c r="B67" s="5">
        <v>3109</v>
      </c>
      <c r="C67" s="5">
        <v>4215</v>
      </c>
      <c r="D67" s="5">
        <f t="shared" si="0"/>
        <v>0.45875054418807137</v>
      </c>
    </row>
    <row r="68" spans="1:5" x14ac:dyDescent="0.25">
      <c r="A68" s="5" t="s">
        <v>34</v>
      </c>
      <c r="B68" s="5"/>
      <c r="C68" s="5"/>
      <c r="D68" s="5" t="e">
        <f t="shared" si="0"/>
        <v>#DIV/0!</v>
      </c>
    </row>
    <row r="69" spans="1:5" x14ac:dyDescent="0.25">
      <c r="A69" s="5" t="s">
        <v>35</v>
      </c>
      <c r="B69" s="5"/>
      <c r="C69" s="5"/>
      <c r="D69" s="5" t="e">
        <f t="shared" si="0"/>
        <v>#DIV/0!</v>
      </c>
    </row>
    <row r="70" spans="1:5" x14ac:dyDescent="0.25">
      <c r="A70" s="5" t="s">
        <v>36</v>
      </c>
      <c r="B70" s="5"/>
      <c r="C70" s="5"/>
      <c r="D70" s="5" t="e">
        <f t="shared" si="0"/>
        <v>#DIV/0!</v>
      </c>
    </row>
    <row r="71" spans="1:5" x14ac:dyDescent="0.25">
      <c r="A71" s="4" t="s">
        <v>37</v>
      </c>
      <c r="B71" s="5">
        <v>2751776</v>
      </c>
      <c r="C71" s="5">
        <v>2804519</v>
      </c>
      <c r="D71" s="5">
        <f t="shared" si="0"/>
        <v>0.46176308166194724</v>
      </c>
    </row>
    <row r="72" spans="1:5" x14ac:dyDescent="0.25">
      <c r="A72" s="36"/>
      <c r="B72" s="21"/>
      <c r="C72" s="21"/>
    </row>
    <row r="73" spans="1:5" x14ac:dyDescent="0.25">
      <c r="A73" s="9" t="s">
        <v>398</v>
      </c>
      <c r="B73" s="3"/>
      <c r="C73" s="3"/>
      <c r="D73" s="3"/>
      <c r="E73" s="3"/>
    </row>
    <row r="74" spans="1:5" x14ac:dyDescent="0.25">
      <c r="A74" s="6" t="s">
        <v>77</v>
      </c>
      <c r="B74" s="7" t="s">
        <v>0</v>
      </c>
      <c r="C74" s="7" t="s">
        <v>1</v>
      </c>
      <c r="D74" s="3"/>
      <c r="E74" s="1"/>
    </row>
    <row r="75" spans="1:5" x14ac:dyDescent="0.25">
      <c r="A75" s="5" t="s">
        <v>2</v>
      </c>
      <c r="B75" s="5">
        <v>7275</v>
      </c>
      <c r="C75" s="5">
        <v>8321</v>
      </c>
      <c r="D75" s="21"/>
    </row>
    <row r="76" spans="1:5" x14ac:dyDescent="0.25">
      <c r="A76" s="5" t="s">
        <v>3</v>
      </c>
      <c r="B76" s="5">
        <v>390476</v>
      </c>
      <c r="C76" s="5">
        <v>410086</v>
      </c>
      <c r="D76" s="21"/>
    </row>
    <row r="77" spans="1:5" x14ac:dyDescent="0.25">
      <c r="A77" s="5" t="s">
        <v>4</v>
      </c>
      <c r="B77" s="5">
        <v>52451</v>
      </c>
      <c r="C77" s="5">
        <v>32313</v>
      </c>
      <c r="D77" s="21"/>
    </row>
    <row r="78" spans="1:5" x14ac:dyDescent="0.25">
      <c r="A78" s="5" t="s">
        <v>5</v>
      </c>
      <c r="B78" s="5">
        <v>497515</v>
      </c>
      <c r="C78" s="5">
        <v>497515</v>
      </c>
      <c r="D78" s="21"/>
    </row>
    <row r="79" spans="1:5" x14ac:dyDescent="0.25">
      <c r="A79" s="5" t="s">
        <v>6</v>
      </c>
      <c r="B79" s="5">
        <v>220</v>
      </c>
      <c r="C79" s="5">
        <v>225</v>
      </c>
      <c r="D79" s="21"/>
    </row>
    <row r="80" spans="1:5" x14ac:dyDescent="0.25">
      <c r="A80" s="5" t="s">
        <v>7</v>
      </c>
      <c r="B80" s="5">
        <v>16343</v>
      </c>
      <c r="C80" s="5">
        <v>18299</v>
      </c>
      <c r="D80" s="21"/>
    </row>
    <row r="81" spans="1:4" x14ac:dyDescent="0.25">
      <c r="A81" s="5" t="s">
        <v>8</v>
      </c>
      <c r="B81" s="5">
        <v>95569</v>
      </c>
      <c r="C81" s="5">
        <v>92795</v>
      </c>
      <c r="D81" s="21"/>
    </row>
    <row r="82" spans="1:4" x14ac:dyDescent="0.25">
      <c r="A82" s="5" t="s">
        <v>9</v>
      </c>
      <c r="B82" s="5"/>
      <c r="C82" s="5"/>
      <c r="D82" s="21"/>
    </row>
    <row r="83" spans="1:4" x14ac:dyDescent="0.25">
      <c r="A83" s="5" t="s">
        <v>10</v>
      </c>
      <c r="B83" s="5">
        <v>3447</v>
      </c>
      <c r="C83" s="5">
        <v>3433</v>
      </c>
      <c r="D83" s="21"/>
    </row>
    <row r="84" spans="1:4" x14ac:dyDescent="0.25">
      <c r="A84" s="5" t="s">
        <v>11</v>
      </c>
      <c r="B84" s="5">
        <v>148601</v>
      </c>
      <c r="C84" s="5">
        <v>165930</v>
      </c>
      <c r="D84" s="21"/>
    </row>
    <row r="85" spans="1:4" x14ac:dyDescent="0.25">
      <c r="A85" s="5" t="s">
        <v>12</v>
      </c>
      <c r="B85" s="5"/>
      <c r="C85" s="5"/>
      <c r="D85" s="21"/>
    </row>
    <row r="86" spans="1:4" x14ac:dyDescent="0.25">
      <c r="A86" s="5" t="s">
        <v>13</v>
      </c>
      <c r="B86" s="5"/>
      <c r="C86" s="5"/>
      <c r="D86" s="21"/>
    </row>
    <row r="87" spans="1:4" x14ac:dyDescent="0.25">
      <c r="A87" s="5" t="s">
        <v>14</v>
      </c>
      <c r="B87" s="5">
        <v>131755</v>
      </c>
      <c r="C87" s="5">
        <v>131755</v>
      </c>
      <c r="D87" s="21"/>
    </row>
    <row r="88" spans="1:4" x14ac:dyDescent="0.25">
      <c r="A88" s="5" t="s">
        <v>15</v>
      </c>
      <c r="B88" s="5">
        <v>67441</v>
      </c>
      <c r="C88" s="5">
        <v>75471</v>
      </c>
      <c r="D88" s="21"/>
    </row>
    <row r="89" spans="1:4" x14ac:dyDescent="0.25">
      <c r="A89" s="5" t="s">
        <v>16</v>
      </c>
      <c r="B89" s="5">
        <v>172910</v>
      </c>
      <c r="C89" s="5">
        <v>172910</v>
      </c>
      <c r="D89" s="21"/>
    </row>
    <row r="90" spans="1:4" x14ac:dyDescent="0.25">
      <c r="A90" s="5" t="s">
        <v>17</v>
      </c>
      <c r="B90" s="5">
        <v>113828</v>
      </c>
      <c r="C90" s="5">
        <v>113828</v>
      </c>
      <c r="D90" s="21"/>
    </row>
    <row r="91" spans="1:4" x14ac:dyDescent="0.25">
      <c r="A91" s="5" t="s">
        <v>18</v>
      </c>
      <c r="B91" s="5"/>
      <c r="C91" s="5"/>
      <c r="D91" s="21"/>
    </row>
    <row r="92" spans="1:4" x14ac:dyDescent="0.25">
      <c r="A92" s="5" t="s">
        <v>19</v>
      </c>
      <c r="B92" s="5"/>
      <c r="C92" s="5"/>
      <c r="D92" s="21"/>
    </row>
    <row r="93" spans="1:4" x14ac:dyDescent="0.25">
      <c r="A93" s="5" t="s">
        <v>20</v>
      </c>
      <c r="B93" s="5">
        <v>1010</v>
      </c>
      <c r="C93" s="5">
        <v>1070</v>
      </c>
      <c r="D93" s="21"/>
    </row>
    <row r="94" spans="1:4" x14ac:dyDescent="0.25">
      <c r="A94" s="5" t="s">
        <v>21</v>
      </c>
      <c r="B94" s="5"/>
      <c r="C94" s="5"/>
      <c r="D94" s="21"/>
    </row>
    <row r="95" spans="1:4" x14ac:dyDescent="0.25">
      <c r="A95" s="5" t="s">
        <v>22</v>
      </c>
      <c r="B95" s="5">
        <v>2366806</v>
      </c>
      <c r="C95" s="5">
        <v>2366806</v>
      </c>
      <c r="D95" s="21"/>
    </row>
    <row r="96" spans="1:4" x14ac:dyDescent="0.25">
      <c r="A96" s="5" t="s">
        <v>23</v>
      </c>
      <c r="B96" s="5">
        <v>110381</v>
      </c>
      <c r="C96" s="5">
        <v>110381</v>
      </c>
      <c r="D96" s="21"/>
    </row>
    <row r="97" spans="1:4" x14ac:dyDescent="0.25">
      <c r="A97" s="5" t="s">
        <v>24</v>
      </c>
      <c r="B97" s="5">
        <v>291747</v>
      </c>
      <c r="C97" s="5">
        <v>252552</v>
      </c>
      <c r="D97" s="21"/>
    </row>
    <row r="98" spans="1:4" x14ac:dyDescent="0.25">
      <c r="A98" s="5" t="s">
        <v>25</v>
      </c>
      <c r="B98" s="5">
        <v>38642</v>
      </c>
      <c r="C98" s="5">
        <v>40346</v>
      </c>
      <c r="D98" s="21"/>
    </row>
    <row r="99" spans="1:4" x14ac:dyDescent="0.25">
      <c r="A99" s="5" t="s">
        <v>26</v>
      </c>
      <c r="B99" s="5">
        <v>117068</v>
      </c>
      <c r="C99" s="5">
        <v>117068</v>
      </c>
      <c r="D99" s="21"/>
    </row>
    <row r="100" spans="1:4" x14ac:dyDescent="0.25">
      <c r="A100" s="5" t="s">
        <v>27</v>
      </c>
      <c r="B100" s="5"/>
      <c r="C100" s="5"/>
      <c r="D100" s="21"/>
    </row>
    <row r="101" spans="1:4" x14ac:dyDescent="0.25">
      <c r="A101" s="5" t="s">
        <v>28</v>
      </c>
      <c r="B101" s="5">
        <v>38989</v>
      </c>
      <c r="C101" s="5">
        <v>38357</v>
      </c>
      <c r="D101" s="21"/>
    </row>
    <row r="102" spans="1:4" x14ac:dyDescent="0.25">
      <c r="A102" s="5" t="s">
        <v>29</v>
      </c>
      <c r="B102" s="5"/>
      <c r="C102" s="5"/>
      <c r="D102" s="21"/>
    </row>
    <row r="103" spans="1:4" x14ac:dyDescent="0.25">
      <c r="A103" s="5" t="s">
        <v>30</v>
      </c>
      <c r="B103" s="5">
        <v>483073</v>
      </c>
      <c r="C103" s="5">
        <v>630736</v>
      </c>
      <c r="D103" s="21"/>
    </row>
    <row r="104" spans="1:4" x14ac:dyDescent="0.25">
      <c r="A104" s="5" t="s">
        <v>31</v>
      </c>
      <c r="B104" s="5"/>
      <c r="C104" s="5"/>
      <c r="D104" s="21"/>
    </row>
    <row r="105" spans="1:4" x14ac:dyDescent="0.25">
      <c r="A105" s="5" t="s">
        <v>32</v>
      </c>
      <c r="B105" s="5">
        <v>784117</v>
      </c>
      <c r="C105" s="5">
        <v>784117</v>
      </c>
      <c r="D105" s="21"/>
    </row>
    <row r="106" spans="1:4" x14ac:dyDescent="0.25">
      <c r="A106" s="5" t="s">
        <v>33</v>
      </c>
      <c r="B106" s="5">
        <v>6846</v>
      </c>
      <c r="C106" s="5">
        <v>9188</v>
      </c>
      <c r="D106" s="21"/>
    </row>
    <row r="107" spans="1:4" x14ac:dyDescent="0.25">
      <c r="A107" s="5" t="s">
        <v>34</v>
      </c>
      <c r="B107" s="5"/>
      <c r="C107" s="5"/>
      <c r="D107" s="21"/>
    </row>
    <row r="108" spans="1:4" x14ac:dyDescent="0.25">
      <c r="A108" s="5" t="s">
        <v>35</v>
      </c>
      <c r="B108" s="5"/>
      <c r="C108" s="5"/>
      <c r="D108" s="21"/>
    </row>
    <row r="109" spans="1:4" x14ac:dyDescent="0.25">
      <c r="A109" s="5" t="s">
        <v>36</v>
      </c>
      <c r="B109" s="5"/>
      <c r="C109" s="5"/>
      <c r="D109" s="21"/>
    </row>
    <row r="110" spans="1:4" x14ac:dyDescent="0.25">
      <c r="A110" s="4" t="s">
        <v>37</v>
      </c>
      <c r="B110" s="5">
        <v>5936510</v>
      </c>
      <c r="C110" s="5">
        <v>6073502</v>
      </c>
      <c r="D110" s="21"/>
    </row>
    <row r="112" spans="1:4" x14ac:dyDescent="0.25">
      <c r="A112" s="9" t="s">
        <v>399</v>
      </c>
    </row>
    <row r="113" spans="1:3" x14ac:dyDescent="0.25">
      <c r="A113" s="6" t="s">
        <v>38</v>
      </c>
      <c r="B113" s="7" t="s">
        <v>0</v>
      </c>
      <c r="C113" s="7" t="s">
        <v>1</v>
      </c>
    </row>
    <row r="114" spans="1:3" x14ac:dyDescent="0.25">
      <c r="A114" s="5" t="s">
        <v>2</v>
      </c>
      <c r="B114" s="5">
        <v>3782</v>
      </c>
      <c r="C114" s="5">
        <v>4249</v>
      </c>
    </row>
    <row r="115" spans="1:3" x14ac:dyDescent="0.25">
      <c r="A115" s="5" t="s">
        <v>3</v>
      </c>
      <c r="B115" s="5">
        <v>218987</v>
      </c>
      <c r="C115" s="5">
        <v>229595</v>
      </c>
    </row>
    <row r="116" spans="1:3" x14ac:dyDescent="0.25">
      <c r="A116" s="5" t="s">
        <v>4</v>
      </c>
      <c r="B116" s="5">
        <v>27805</v>
      </c>
      <c r="C116" s="5">
        <v>17361</v>
      </c>
    </row>
    <row r="117" spans="1:3" x14ac:dyDescent="0.25">
      <c r="A117" s="5" t="s">
        <v>5</v>
      </c>
      <c r="B117" s="5">
        <v>273779</v>
      </c>
      <c r="C117" s="5">
        <v>273779</v>
      </c>
    </row>
    <row r="118" spans="1:3" x14ac:dyDescent="0.25">
      <c r="A118" s="5" t="s">
        <v>6</v>
      </c>
      <c r="B118" s="5">
        <v>122</v>
      </c>
      <c r="C118" s="5">
        <v>127</v>
      </c>
    </row>
    <row r="119" spans="1:3" x14ac:dyDescent="0.25">
      <c r="A119" s="5" t="s">
        <v>7</v>
      </c>
      <c r="B119" s="5">
        <v>8887</v>
      </c>
      <c r="C119" s="5">
        <v>9828</v>
      </c>
    </row>
    <row r="120" spans="1:3" x14ac:dyDescent="0.25">
      <c r="A120" s="5" t="s">
        <v>8</v>
      </c>
      <c r="B120" s="5">
        <v>53274</v>
      </c>
      <c r="C120" s="5">
        <v>52465</v>
      </c>
    </row>
    <row r="121" spans="1:3" x14ac:dyDescent="0.25">
      <c r="A121" s="5" t="s">
        <v>9</v>
      </c>
      <c r="B121" s="5"/>
      <c r="C121" s="5"/>
    </row>
    <row r="122" spans="1:3" x14ac:dyDescent="0.25">
      <c r="A122" s="5" t="s">
        <v>10</v>
      </c>
      <c r="B122" s="5">
        <v>1908</v>
      </c>
      <c r="C122" s="5">
        <v>1888</v>
      </c>
    </row>
    <row r="123" spans="1:3" x14ac:dyDescent="0.25">
      <c r="A123" s="5" t="s">
        <v>11</v>
      </c>
      <c r="B123" s="5">
        <v>77354</v>
      </c>
      <c r="C123" s="5">
        <v>86308</v>
      </c>
    </row>
    <row r="124" spans="1:3" x14ac:dyDescent="0.25">
      <c r="A124" s="5" t="s">
        <v>12</v>
      </c>
      <c r="B124" s="5"/>
      <c r="C124" s="5"/>
    </row>
    <row r="125" spans="1:3" x14ac:dyDescent="0.25">
      <c r="A125" s="5" t="s">
        <v>13</v>
      </c>
      <c r="B125" s="5"/>
      <c r="C125" s="5"/>
    </row>
    <row r="126" spans="1:3" x14ac:dyDescent="0.25">
      <c r="A126" s="5" t="s">
        <v>14</v>
      </c>
      <c r="B126" s="5">
        <v>70410</v>
      </c>
      <c r="C126" s="5">
        <v>70410</v>
      </c>
    </row>
    <row r="127" spans="1:3" x14ac:dyDescent="0.25">
      <c r="A127" s="5" t="s">
        <v>15</v>
      </c>
      <c r="B127" s="5">
        <v>34724</v>
      </c>
      <c r="C127" s="5">
        <v>40324</v>
      </c>
    </row>
    <row r="128" spans="1:3" x14ac:dyDescent="0.25">
      <c r="A128" s="5" t="s">
        <v>16</v>
      </c>
      <c r="B128" s="5">
        <v>92111</v>
      </c>
      <c r="C128" s="5">
        <v>92111</v>
      </c>
    </row>
    <row r="129" spans="1:3" x14ac:dyDescent="0.25">
      <c r="A129" s="5" t="s">
        <v>17</v>
      </c>
      <c r="B129" s="5">
        <v>64311</v>
      </c>
      <c r="C129" s="5">
        <v>64311</v>
      </c>
    </row>
    <row r="130" spans="1:3" x14ac:dyDescent="0.25">
      <c r="A130" s="5" t="s">
        <v>18</v>
      </c>
      <c r="B130" s="5"/>
      <c r="C130" s="5"/>
    </row>
    <row r="131" spans="1:3" x14ac:dyDescent="0.25">
      <c r="A131" s="5" t="s">
        <v>19</v>
      </c>
      <c r="B131" s="5"/>
      <c r="C131" s="5"/>
    </row>
    <row r="132" spans="1:3" x14ac:dyDescent="0.25">
      <c r="A132" s="5" t="s">
        <v>20</v>
      </c>
      <c r="B132" s="5">
        <v>482</v>
      </c>
      <c r="C132" s="5">
        <v>481</v>
      </c>
    </row>
    <row r="133" spans="1:3" x14ac:dyDescent="0.25">
      <c r="A133" s="5" t="s">
        <v>21</v>
      </c>
      <c r="B133" s="5"/>
      <c r="C133" s="5"/>
    </row>
    <row r="134" spans="1:3" x14ac:dyDescent="0.25">
      <c r="A134" s="5" t="s">
        <v>22</v>
      </c>
      <c r="B134" s="5">
        <v>1259699</v>
      </c>
      <c r="C134" s="5">
        <v>1259699</v>
      </c>
    </row>
    <row r="135" spans="1:3" x14ac:dyDescent="0.25">
      <c r="A135" s="5" t="s">
        <v>23</v>
      </c>
      <c r="B135" s="5">
        <v>59658</v>
      </c>
      <c r="C135" s="5">
        <v>59658</v>
      </c>
    </row>
    <row r="136" spans="1:3" x14ac:dyDescent="0.25">
      <c r="A136" s="5" t="s">
        <v>24</v>
      </c>
      <c r="B136" s="5">
        <v>147141</v>
      </c>
      <c r="C136" s="5">
        <v>127896</v>
      </c>
    </row>
    <row r="137" spans="1:3" x14ac:dyDescent="0.25">
      <c r="A137" s="5" t="s">
        <v>25</v>
      </c>
      <c r="B137" s="5">
        <v>19823</v>
      </c>
      <c r="C137" s="5">
        <v>20884</v>
      </c>
    </row>
    <row r="138" spans="1:3" x14ac:dyDescent="0.25">
      <c r="A138" s="5" t="s">
        <v>26</v>
      </c>
      <c r="B138" s="5">
        <v>62459</v>
      </c>
      <c r="C138" s="5">
        <v>62459</v>
      </c>
    </row>
    <row r="139" spans="1:3" x14ac:dyDescent="0.25">
      <c r="A139" s="5" t="s">
        <v>27</v>
      </c>
      <c r="B139" s="5"/>
      <c r="C139" s="5"/>
    </row>
    <row r="140" spans="1:3" x14ac:dyDescent="0.25">
      <c r="A140" s="5" t="s">
        <v>28</v>
      </c>
      <c r="B140" s="5">
        <v>20291</v>
      </c>
      <c r="C140" s="5">
        <v>20303</v>
      </c>
    </row>
    <row r="141" spans="1:3" x14ac:dyDescent="0.25">
      <c r="A141" s="5" t="s">
        <v>29</v>
      </c>
      <c r="B141" s="5"/>
      <c r="C141" s="5"/>
    </row>
    <row r="142" spans="1:3" x14ac:dyDescent="0.25">
      <c r="A142" s="5" t="s">
        <v>30</v>
      </c>
      <c r="B142" s="5">
        <v>282831</v>
      </c>
      <c r="C142" s="5">
        <v>368715</v>
      </c>
    </row>
    <row r="143" spans="1:3" x14ac:dyDescent="0.25">
      <c r="A143" s="5" t="s">
        <v>31</v>
      </c>
      <c r="B143" s="5"/>
      <c r="C143" s="5"/>
    </row>
    <row r="144" spans="1:3" x14ac:dyDescent="0.25">
      <c r="A144" s="5" t="s">
        <v>32</v>
      </c>
      <c r="B144" s="5">
        <v>401159</v>
      </c>
      <c r="C144" s="5">
        <v>401159</v>
      </c>
    </row>
    <row r="145" spans="1:3" x14ac:dyDescent="0.25">
      <c r="A145" s="5" t="s">
        <v>33</v>
      </c>
      <c r="B145" s="5">
        <v>3737</v>
      </c>
      <c r="C145" s="5">
        <v>4973</v>
      </c>
    </row>
    <row r="146" spans="1:3" x14ac:dyDescent="0.25">
      <c r="A146" s="5" t="s">
        <v>34</v>
      </c>
      <c r="B146" s="5"/>
      <c r="C146" s="5"/>
    </row>
    <row r="147" spans="1:3" x14ac:dyDescent="0.25">
      <c r="A147" s="5" t="s">
        <v>35</v>
      </c>
      <c r="B147" s="5"/>
      <c r="C147" s="5"/>
    </row>
    <row r="148" spans="1:3" x14ac:dyDescent="0.25">
      <c r="A148" s="5" t="s">
        <v>36</v>
      </c>
      <c r="B148" s="5"/>
      <c r="C148" s="5"/>
    </row>
    <row r="149" spans="1:3" x14ac:dyDescent="0.25">
      <c r="A149" s="4" t="s">
        <v>37</v>
      </c>
      <c r="B149" s="5">
        <v>3184734</v>
      </c>
      <c r="C149" s="5">
        <v>3268983</v>
      </c>
    </row>
  </sheetData>
  <hyperlinks>
    <hyperlink ref="A20" r:id="rId1"/>
  </hyperlinks>
  <pageMargins left="0.7" right="0.7" top="0.75" bottom="0.75" header="0.3" footer="0.3"/>
  <pageSetup orientation="portrait" horizontalDpi="4294967293" verticalDpi="429496729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8"/>
  </sheetPr>
  <dimension ref="A1:H169"/>
  <sheetViews>
    <sheetView workbookViewId="0">
      <selection activeCell="F1" sqref="F1"/>
    </sheetView>
  </sheetViews>
  <sheetFormatPr defaultColWidth="8.85546875" defaultRowHeight="15" x14ac:dyDescent="0.25"/>
  <cols>
    <col min="1" max="1" width="23" customWidth="1"/>
  </cols>
  <sheetData>
    <row r="1" spans="1:7" x14ac:dyDescent="0.25">
      <c r="A1" s="8" t="s">
        <v>155</v>
      </c>
      <c r="F1" s="103"/>
    </row>
    <row r="2" spans="1:7" x14ac:dyDescent="0.25">
      <c r="A2" s="3" t="s">
        <v>156</v>
      </c>
    </row>
    <row r="3" spans="1:7" x14ac:dyDescent="0.25">
      <c r="A3" s="1" t="s">
        <v>432</v>
      </c>
    </row>
    <row r="4" spans="1:7" ht="18.75" x14ac:dyDescent="0.3">
      <c r="A4" s="2" t="s">
        <v>644</v>
      </c>
    </row>
    <row r="5" spans="1:7" ht="18.75" x14ac:dyDescent="0.3">
      <c r="A5" s="2"/>
    </row>
    <row r="6" spans="1:7" x14ac:dyDescent="0.25">
      <c r="B6" s="53" t="s">
        <v>93</v>
      </c>
      <c r="C6" s="53"/>
      <c r="D6" s="53"/>
      <c r="F6" s="54"/>
      <c r="G6" s="54"/>
    </row>
    <row r="7" spans="1:7" x14ac:dyDescent="0.25">
      <c r="A7" s="13" t="s">
        <v>150</v>
      </c>
      <c r="B7" s="13" t="s">
        <v>66</v>
      </c>
      <c r="C7" s="13" t="s">
        <v>67</v>
      </c>
      <c r="D7" s="13" t="s">
        <v>593</v>
      </c>
    </row>
    <row r="8" spans="1:7" x14ac:dyDescent="0.25">
      <c r="A8" s="5" t="s">
        <v>3</v>
      </c>
      <c r="B8" s="41">
        <v>0.20329999999999998</v>
      </c>
      <c r="C8" s="41">
        <v>0.1096</v>
      </c>
      <c r="D8" s="67">
        <v>9.1999999999999998E-2</v>
      </c>
    </row>
    <row r="9" spans="1:7" x14ac:dyDescent="0.25">
      <c r="A9" s="5" t="s">
        <v>5</v>
      </c>
      <c r="B9" s="41">
        <v>0.31230000000000002</v>
      </c>
      <c r="C9" s="41">
        <v>0.33889999999999998</v>
      </c>
      <c r="D9" s="67">
        <v>0.31980000000000003</v>
      </c>
    </row>
    <row r="10" spans="1:7" x14ac:dyDescent="0.25">
      <c r="A10" s="5" t="s">
        <v>6</v>
      </c>
      <c r="B10" s="41">
        <v>0.22309999999999999</v>
      </c>
      <c r="C10" s="41">
        <v>0.34060000000000001</v>
      </c>
      <c r="D10" s="67">
        <v>0.33740000000000003</v>
      </c>
    </row>
    <row r="11" spans="1:7" x14ac:dyDescent="0.25">
      <c r="A11" s="5" t="s">
        <v>19</v>
      </c>
      <c r="B11" s="41">
        <v>3.44E-2</v>
      </c>
      <c r="C11" s="41">
        <v>9.1400000000000009E-2</v>
      </c>
      <c r="D11" s="67">
        <v>7.0499999999999993E-2</v>
      </c>
    </row>
    <row r="12" spans="1:7" x14ac:dyDescent="0.25">
      <c r="A12" s="5" t="s">
        <v>30</v>
      </c>
      <c r="B12" s="41">
        <v>3.6600000000000001E-2</v>
      </c>
      <c r="C12" s="41">
        <v>0.1605</v>
      </c>
      <c r="D12" s="67">
        <v>0.14710000000000001</v>
      </c>
    </row>
    <row r="13" spans="1:7" x14ac:dyDescent="0.25">
      <c r="A13" s="21"/>
      <c r="B13" s="63"/>
      <c r="C13" s="63"/>
      <c r="D13" s="64"/>
    </row>
    <row r="14" spans="1:7" x14ac:dyDescent="0.25">
      <c r="B14" s="113" t="s">
        <v>66</v>
      </c>
      <c r="C14" s="113"/>
      <c r="D14" s="113" t="s">
        <v>67</v>
      </c>
      <c r="E14" s="113"/>
      <c r="F14" s="113" t="s">
        <v>562</v>
      </c>
      <c r="G14" s="113"/>
    </row>
    <row r="15" spans="1:7" x14ac:dyDescent="0.25">
      <c r="A15" s="13" t="s">
        <v>150</v>
      </c>
      <c r="B15" s="13" t="s">
        <v>66</v>
      </c>
      <c r="C15" s="13" t="s">
        <v>93</v>
      </c>
      <c r="D15" s="13" t="s">
        <v>70</v>
      </c>
      <c r="E15" s="13" t="s">
        <v>93</v>
      </c>
      <c r="F15" s="13" t="s">
        <v>70</v>
      </c>
      <c r="G15" s="13" t="s">
        <v>93</v>
      </c>
    </row>
    <row r="16" spans="1:7" hidden="1" x14ac:dyDescent="0.25">
      <c r="A16" s="5" t="s">
        <v>2</v>
      </c>
      <c r="B16" s="5">
        <v>23.4</v>
      </c>
      <c r="C16" s="5">
        <v>5.81</v>
      </c>
      <c r="D16" s="5"/>
      <c r="E16" s="5">
        <v>1.57</v>
      </c>
      <c r="F16" s="5"/>
      <c r="G16" s="5">
        <v>1</v>
      </c>
    </row>
    <row r="17" spans="1:7" x14ac:dyDescent="0.25">
      <c r="A17" s="5" t="s">
        <v>3</v>
      </c>
      <c r="B17" s="5">
        <v>23.5</v>
      </c>
      <c r="C17" s="5">
        <v>20.329999999999998</v>
      </c>
      <c r="D17" s="5">
        <v>32.299999999999997</v>
      </c>
      <c r="E17" s="5">
        <v>10.96</v>
      </c>
      <c r="F17" s="5">
        <v>32.299999999999997</v>
      </c>
      <c r="G17" s="5">
        <v>9.1999999999999993</v>
      </c>
    </row>
    <row r="18" spans="1:7" hidden="1" x14ac:dyDescent="0.25">
      <c r="A18" s="5" t="s">
        <v>4</v>
      </c>
      <c r="B18" s="5">
        <v>21.8</v>
      </c>
      <c r="C18" s="5">
        <v>20.49</v>
      </c>
      <c r="D18" s="5">
        <v>33.6</v>
      </c>
      <c r="E18" s="5">
        <v>38.93</v>
      </c>
      <c r="F18" s="5">
        <v>33.6</v>
      </c>
      <c r="G18" s="5">
        <v>34.67</v>
      </c>
    </row>
    <row r="19" spans="1:7" x14ac:dyDescent="0.25">
      <c r="A19" s="5" t="s">
        <v>5</v>
      </c>
      <c r="B19" s="5">
        <v>43.7</v>
      </c>
      <c r="C19" s="5">
        <v>31.23</v>
      </c>
      <c r="D19" s="5">
        <v>36.4</v>
      </c>
      <c r="E19" s="5">
        <v>33.89</v>
      </c>
      <c r="F19" s="5">
        <v>36.4</v>
      </c>
      <c r="G19" s="5">
        <v>31.98</v>
      </c>
    </row>
    <row r="20" spans="1:7" x14ac:dyDescent="0.25">
      <c r="A20" s="5" t="s">
        <v>6</v>
      </c>
      <c r="B20" s="5"/>
      <c r="C20" s="5">
        <v>22.31</v>
      </c>
      <c r="D20" s="5">
        <v>55.7</v>
      </c>
      <c r="E20" s="5">
        <v>34.06</v>
      </c>
      <c r="F20" s="5">
        <v>55.7</v>
      </c>
      <c r="G20" s="5">
        <v>33.74</v>
      </c>
    </row>
    <row r="21" spans="1:7" hidden="1" x14ac:dyDescent="0.25">
      <c r="A21" s="5" t="s">
        <v>7</v>
      </c>
      <c r="B21" s="5">
        <v>28.4</v>
      </c>
      <c r="C21" s="5">
        <v>24.75</v>
      </c>
      <c r="D21" s="5"/>
      <c r="E21" s="5">
        <v>1.64</v>
      </c>
      <c r="F21" s="5">
        <v>55.1</v>
      </c>
      <c r="G21" s="5">
        <v>21.81</v>
      </c>
    </row>
    <row r="22" spans="1:7" hidden="1" x14ac:dyDescent="0.25">
      <c r="A22" s="5" t="s">
        <v>8</v>
      </c>
      <c r="B22" s="5"/>
      <c r="C22" s="5">
        <v>15.38</v>
      </c>
      <c r="D22" s="5">
        <v>55.1</v>
      </c>
      <c r="E22" s="5">
        <v>44.61</v>
      </c>
      <c r="F22" s="5"/>
      <c r="G22" s="5">
        <v>21.81</v>
      </c>
    </row>
    <row r="23" spans="1:7" hidden="1" x14ac:dyDescent="0.25">
      <c r="A23" s="5" t="s">
        <v>9</v>
      </c>
      <c r="B23" s="5"/>
      <c r="C23" s="5">
        <v>12.62</v>
      </c>
      <c r="D23" s="5"/>
      <c r="E23" s="5">
        <v>62.59</v>
      </c>
      <c r="F23" s="5"/>
      <c r="G23" s="5">
        <v>39.31</v>
      </c>
    </row>
    <row r="24" spans="1:7" hidden="1" x14ac:dyDescent="0.25">
      <c r="A24" s="5" t="s">
        <v>10</v>
      </c>
      <c r="B24" s="5">
        <v>12.9</v>
      </c>
      <c r="C24" s="5">
        <v>9.84</v>
      </c>
      <c r="D24" s="5"/>
      <c r="E24" s="5"/>
      <c r="F24" s="5"/>
      <c r="G24" s="5">
        <v>9.86</v>
      </c>
    </row>
    <row r="25" spans="1:7" hidden="1" x14ac:dyDescent="0.25">
      <c r="A25" s="5" t="s">
        <v>11</v>
      </c>
      <c r="B25" s="5">
        <v>22.2</v>
      </c>
      <c r="C25" s="5">
        <v>4.09</v>
      </c>
      <c r="D25" s="5">
        <v>15.6</v>
      </c>
      <c r="E25" s="5">
        <v>12.92</v>
      </c>
      <c r="F25" s="5">
        <v>15.6</v>
      </c>
      <c r="G25" s="5">
        <v>9.91</v>
      </c>
    </row>
    <row r="26" spans="1:7" hidden="1" x14ac:dyDescent="0.25">
      <c r="A26" s="5" t="s">
        <v>12</v>
      </c>
      <c r="B26" s="5">
        <v>20.100000000000001</v>
      </c>
      <c r="C26" s="5">
        <v>10.14</v>
      </c>
      <c r="D26" s="5">
        <v>28.1</v>
      </c>
      <c r="E26" s="5">
        <v>6.81</v>
      </c>
      <c r="F26" s="5">
        <v>28.1</v>
      </c>
      <c r="G26" s="5">
        <v>5.09</v>
      </c>
    </row>
    <row r="27" spans="1:7" hidden="1" x14ac:dyDescent="0.25">
      <c r="A27" s="5" t="s">
        <v>13</v>
      </c>
      <c r="B27" s="5">
        <v>22.4</v>
      </c>
      <c r="C27" s="5">
        <v>10.28</v>
      </c>
      <c r="D27" s="5">
        <v>39.1</v>
      </c>
      <c r="E27" s="5">
        <v>21.54</v>
      </c>
      <c r="F27" s="5">
        <v>39.1</v>
      </c>
      <c r="G27" s="5">
        <v>16.63</v>
      </c>
    </row>
    <row r="28" spans="1:7" hidden="1" x14ac:dyDescent="0.25">
      <c r="A28" s="5" t="s">
        <v>14</v>
      </c>
      <c r="B28" s="5">
        <v>4.5999999999999996</v>
      </c>
      <c r="C28" s="5">
        <v>4.33</v>
      </c>
      <c r="D28" s="5">
        <v>24.8</v>
      </c>
      <c r="E28" s="5">
        <v>11.64</v>
      </c>
      <c r="F28" s="5">
        <v>24.8</v>
      </c>
      <c r="G28" s="5">
        <v>11.16</v>
      </c>
    </row>
    <row r="29" spans="1:7" hidden="1" x14ac:dyDescent="0.25">
      <c r="A29" s="5" t="s">
        <v>15</v>
      </c>
      <c r="B29" s="5">
        <v>10.4</v>
      </c>
      <c r="C29" s="5">
        <v>7.2</v>
      </c>
      <c r="D29" s="5">
        <v>25</v>
      </c>
      <c r="E29" s="5">
        <v>8.48</v>
      </c>
      <c r="F29" s="5">
        <v>25</v>
      </c>
      <c r="G29" s="5">
        <v>8.06</v>
      </c>
    </row>
    <row r="30" spans="1:7" hidden="1" x14ac:dyDescent="0.25">
      <c r="A30" s="5" t="s">
        <v>16</v>
      </c>
      <c r="B30" s="5">
        <v>23.8</v>
      </c>
      <c r="C30" s="5">
        <v>24.83</v>
      </c>
      <c r="D30" s="5">
        <v>14.1</v>
      </c>
      <c r="E30" s="5">
        <v>11.54</v>
      </c>
      <c r="F30" s="5">
        <v>14.1</v>
      </c>
      <c r="G30" s="5">
        <v>10.35</v>
      </c>
    </row>
    <row r="31" spans="1:7" hidden="1" x14ac:dyDescent="0.25">
      <c r="A31" s="5" t="s">
        <v>17</v>
      </c>
      <c r="B31" s="5">
        <v>25.9</v>
      </c>
      <c r="C31" s="5">
        <v>15.25</v>
      </c>
      <c r="D31" s="5">
        <v>51.6</v>
      </c>
      <c r="E31" s="5">
        <v>40.840000000000003</v>
      </c>
      <c r="F31" s="5">
        <v>51.6</v>
      </c>
      <c r="G31" s="5">
        <v>36.96</v>
      </c>
    </row>
    <row r="32" spans="1:7" hidden="1" x14ac:dyDescent="0.25">
      <c r="A32" s="5" t="s">
        <v>18</v>
      </c>
      <c r="B32" s="5">
        <v>18.399999999999999</v>
      </c>
      <c r="C32" s="5">
        <v>4.97</v>
      </c>
      <c r="D32" s="5">
        <v>37.5</v>
      </c>
      <c r="E32" s="5">
        <v>24.53</v>
      </c>
      <c r="F32" s="5">
        <v>37.5</v>
      </c>
      <c r="G32" s="5">
        <v>20.91</v>
      </c>
    </row>
    <row r="33" spans="1:7" x14ac:dyDescent="0.25">
      <c r="A33" s="5" t="s">
        <v>19</v>
      </c>
      <c r="B33" s="5"/>
      <c r="C33" s="5">
        <v>3.44</v>
      </c>
      <c r="D33" s="5">
        <v>20.2</v>
      </c>
      <c r="E33" s="5">
        <v>9.14</v>
      </c>
      <c r="F33" s="5">
        <v>20.2</v>
      </c>
      <c r="G33" s="5">
        <v>7.05</v>
      </c>
    </row>
    <row r="34" spans="1:7" hidden="1" x14ac:dyDescent="0.25">
      <c r="A34" s="5" t="s">
        <v>20</v>
      </c>
      <c r="B34" s="5">
        <v>35.1</v>
      </c>
      <c r="C34" s="5">
        <v>21</v>
      </c>
      <c r="D34" s="5"/>
      <c r="E34" s="5">
        <v>0</v>
      </c>
      <c r="F34" s="5"/>
      <c r="G34" s="5">
        <v>2.77</v>
      </c>
    </row>
    <row r="35" spans="1:7" hidden="1" x14ac:dyDescent="0.25">
      <c r="A35" s="5" t="s">
        <v>21</v>
      </c>
      <c r="B35" s="5">
        <v>25.6</v>
      </c>
      <c r="C35" s="5">
        <v>9.1199999999999992</v>
      </c>
      <c r="D35" s="5">
        <v>53.6</v>
      </c>
      <c r="E35" s="5">
        <v>35.74</v>
      </c>
      <c r="F35" s="5">
        <v>53.6</v>
      </c>
      <c r="G35" s="5">
        <v>31.65</v>
      </c>
    </row>
    <row r="36" spans="1:7" hidden="1" x14ac:dyDescent="0.25">
      <c r="A36" s="5" t="s">
        <v>22</v>
      </c>
      <c r="B36" s="5">
        <v>34.5</v>
      </c>
      <c r="C36" s="5">
        <v>32.590000000000003</v>
      </c>
      <c r="D36" s="5">
        <v>47.9</v>
      </c>
      <c r="E36" s="5">
        <v>24.22</v>
      </c>
      <c r="F36" s="5">
        <v>47.9</v>
      </c>
      <c r="G36" s="5">
        <v>17.350000000000001</v>
      </c>
    </row>
    <row r="37" spans="1:7" hidden="1" x14ac:dyDescent="0.25">
      <c r="A37" s="5" t="s">
        <v>23</v>
      </c>
      <c r="B37" s="5">
        <v>24.7</v>
      </c>
      <c r="C37" s="5">
        <v>9.26</v>
      </c>
      <c r="D37" s="5">
        <v>39.299999999999997</v>
      </c>
      <c r="E37" s="5">
        <v>38.799999999999997</v>
      </c>
      <c r="F37" s="5">
        <v>39.299999999999997</v>
      </c>
      <c r="G37" s="5">
        <v>36.89</v>
      </c>
    </row>
    <row r="38" spans="1:7" hidden="1" x14ac:dyDescent="0.25">
      <c r="A38" s="5" t="s">
        <v>24</v>
      </c>
      <c r="B38" s="5">
        <v>7.9</v>
      </c>
      <c r="C38" s="5">
        <v>6.36</v>
      </c>
      <c r="D38" s="5">
        <v>14</v>
      </c>
      <c r="E38" s="5">
        <v>12.53</v>
      </c>
      <c r="F38" s="5">
        <v>14</v>
      </c>
      <c r="G38" s="5">
        <v>11.87</v>
      </c>
    </row>
    <row r="39" spans="1:7" hidden="1" x14ac:dyDescent="0.25">
      <c r="A39" s="5" t="s">
        <v>25</v>
      </c>
      <c r="B39" s="5">
        <v>4.3</v>
      </c>
      <c r="C39" s="5">
        <v>16.48</v>
      </c>
      <c r="D39" s="5">
        <v>23</v>
      </c>
      <c r="E39" s="5">
        <v>35.43</v>
      </c>
      <c r="F39" s="5">
        <v>23</v>
      </c>
      <c r="G39" s="5">
        <v>20.399999999999999</v>
      </c>
    </row>
    <row r="40" spans="1:7" hidden="1" x14ac:dyDescent="0.25">
      <c r="A40" s="5" t="s">
        <v>26</v>
      </c>
      <c r="B40" s="5">
        <v>37.6</v>
      </c>
      <c r="C40" s="5">
        <v>17.29</v>
      </c>
      <c r="D40" s="5">
        <v>10</v>
      </c>
      <c r="E40" s="5">
        <v>19.93</v>
      </c>
      <c r="F40" s="5">
        <v>10</v>
      </c>
      <c r="G40" s="5">
        <v>18.88</v>
      </c>
    </row>
    <row r="41" spans="1:7" hidden="1" x14ac:dyDescent="0.25">
      <c r="A41" s="5" t="s">
        <v>27</v>
      </c>
      <c r="B41" s="5">
        <v>9.9</v>
      </c>
      <c r="C41" s="5">
        <v>6.3</v>
      </c>
      <c r="D41" s="5">
        <v>60.8</v>
      </c>
      <c r="E41" s="5">
        <v>35.69</v>
      </c>
      <c r="F41" s="5">
        <v>60.8</v>
      </c>
      <c r="G41" s="5">
        <v>32.590000000000003</v>
      </c>
    </row>
    <row r="42" spans="1:7" hidden="1" x14ac:dyDescent="0.25">
      <c r="A42" s="5" t="s">
        <v>28</v>
      </c>
      <c r="B42" s="5">
        <v>18.7</v>
      </c>
      <c r="C42" s="5">
        <v>9.24</v>
      </c>
      <c r="D42" s="5">
        <v>22.9</v>
      </c>
      <c r="E42" s="5">
        <v>17.059999999999999</v>
      </c>
      <c r="F42" s="5">
        <v>22.9</v>
      </c>
      <c r="G42" s="5">
        <v>9.69</v>
      </c>
    </row>
    <row r="43" spans="1:7" hidden="1" x14ac:dyDescent="0.25">
      <c r="A43" s="5" t="s">
        <v>29</v>
      </c>
      <c r="B43" s="5">
        <v>29.7</v>
      </c>
      <c r="C43" s="5">
        <v>10.69</v>
      </c>
      <c r="D43" s="5">
        <v>22.1</v>
      </c>
      <c r="E43" s="5">
        <v>7.66</v>
      </c>
      <c r="F43" s="5">
        <v>22.1</v>
      </c>
      <c r="G43" s="5">
        <v>8.26</v>
      </c>
    </row>
    <row r="44" spans="1:7" x14ac:dyDescent="0.25">
      <c r="A44" s="5" t="s">
        <v>30</v>
      </c>
      <c r="B44" s="5">
        <v>25.9</v>
      </c>
      <c r="C44" s="5">
        <v>3.66</v>
      </c>
      <c r="D44" s="5">
        <v>35.799999999999997</v>
      </c>
      <c r="E44" s="5">
        <v>16.05</v>
      </c>
      <c r="F44" s="5">
        <v>35.799999999999997</v>
      </c>
      <c r="G44" s="5">
        <v>14.71</v>
      </c>
    </row>
    <row r="45" spans="1:7" hidden="1" x14ac:dyDescent="0.25">
      <c r="A45" s="5" t="s">
        <v>31</v>
      </c>
      <c r="B45" s="5">
        <v>19.7</v>
      </c>
      <c r="C45" s="5">
        <v>6.54</v>
      </c>
      <c r="D45" s="5">
        <v>31.8</v>
      </c>
      <c r="E45" s="5">
        <v>9.85</v>
      </c>
      <c r="F45" s="5">
        <v>31.8</v>
      </c>
      <c r="G45" s="5">
        <v>8.19</v>
      </c>
    </row>
    <row r="46" spans="1:7" hidden="1" x14ac:dyDescent="0.25">
      <c r="A46" s="5" t="s">
        <v>32</v>
      </c>
      <c r="B46" s="5">
        <v>22.5</v>
      </c>
      <c r="C46" s="5">
        <v>7.42</v>
      </c>
      <c r="D46" s="5">
        <v>37.5</v>
      </c>
      <c r="E46" s="5">
        <v>15.83</v>
      </c>
      <c r="F46" s="5">
        <v>37.5</v>
      </c>
      <c r="G46" s="5">
        <v>11.28</v>
      </c>
    </row>
    <row r="47" spans="1:7" hidden="1" x14ac:dyDescent="0.25">
      <c r="A47" s="5" t="s">
        <v>33</v>
      </c>
      <c r="B47" s="5">
        <v>34.1</v>
      </c>
      <c r="C47" s="5">
        <v>26.06</v>
      </c>
      <c r="D47" s="5">
        <v>44.5</v>
      </c>
      <c r="E47" s="5">
        <v>16.53</v>
      </c>
      <c r="F47" s="5">
        <v>44.5</v>
      </c>
      <c r="G47" s="5">
        <v>14.05</v>
      </c>
    </row>
    <row r="48" spans="1:7" hidden="1" x14ac:dyDescent="0.25">
      <c r="A48" s="5" t="s">
        <v>34</v>
      </c>
      <c r="B48" s="5">
        <v>26.2</v>
      </c>
      <c r="C48" s="5">
        <v>10.48</v>
      </c>
      <c r="D48" s="5">
        <v>42.7</v>
      </c>
      <c r="E48" s="5">
        <v>30.4</v>
      </c>
      <c r="F48" s="5">
        <v>42.7</v>
      </c>
      <c r="G48" s="5">
        <v>29.43</v>
      </c>
    </row>
    <row r="49" spans="1:8" hidden="1" x14ac:dyDescent="0.25">
      <c r="A49" s="5" t="s">
        <v>35</v>
      </c>
      <c r="B49" s="5">
        <v>24.4</v>
      </c>
      <c r="C49" s="5">
        <v>14.66</v>
      </c>
      <c r="D49" s="5">
        <v>35.1</v>
      </c>
      <c r="E49" s="5">
        <v>11.62</v>
      </c>
      <c r="F49" s="5">
        <v>35.1</v>
      </c>
      <c r="G49" s="5">
        <v>11.26</v>
      </c>
    </row>
    <row r="50" spans="1:8" hidden="1" x14ac:dyDescent="0.25">
      <c r="A50" s="5" t="s">
        <v>36</v>
      </c>
      <c r="B50" s="5">
        <v>25.7</v>
      </c>
      <c r="C50" s="5">
        <v>13.7</v>
      </c>
      <c r="D50" s="5">
        <v>38.200000000000003</v>
      </c>
      <c r="E50" s="5">
        <v>22.52</v>
      </c>
      <c r="F50" s="5">
        <v>38.200000000000003</v>
      </c>
      <c r="G50" s="5">
        <v>19.98</v>
      </c>
    </row>
    <row r="51" spans="1:8" hidden="1" x14ac:dyDescent="0.25">
      <c r="A51" s="5" t="s">
        <v>37</v>
      </c>
      <c r="D51" s="5">
        <v>41.8</v>
      </c>
      <c r="E51" s="5">
        <v>25.7</v>
      </c>
      <c r="F51" s="5">
        <v>41.8</v>
      </c>
      <c r="G51" s="5">
        <v>21.92</v>
      </c>
    </row>
    <row r="54" spans="1:8" x14ac:dyDescent="0.25">
      <c r="A54" t="s">
        <v>361</v>
      </c>
    </row>
    <row r="55" spans="1:8" x14ac:dyDescent="0.25">
      <c r="A55" s="13" t="s">
        <v>150</v>
      </c>
      <c r="B55" s="13" t="s">
        <v>70</v>
      </c>
      <c r="C55" s="13" t="s">
        <v>87</v>
      </c>
      <c r="D55" s="13" t="s">
        <v>93</v>
      </c>
    </row>
    <row r="56" spans="1:8" x14ac:dyDescent="0.25">
      <c r="A56" s="5" t="s">
        <v>2</v>
      </c>
      <c r="B56" s="5"/>
      <c r="C56" s="5">
        <v>0.4</v>
      </c>
      <c r="D56" s="5">
        <v>1</v>
      </c>
    </row>
    <row r="57" spans="1:8" x14ac:dyDescent="0.25">
      <c r="A57" s="5" t="s">
        <v>3</v>
      </c>
      <c r="B57" s="5">
        <v>32.299999999999997</v>
      </c>
      <c r="C57" s="5">
        <v>21.1</v>
      </c>
      <c r="D57" s="5">
        <v>9.1999999999999993</v>
      </c>
    </row>
    <row r="58" spans="1:8" x14ac:dyDescent="0.25">
      <c r="A58" s="5" t="s">
        <v>4</v>
      </c>
      <c r="B58" s="5">
        <v>33.6</v>
      </c>
      <c r="C58" s="5">
        <v>25.9</v>
      </c>
      <c r="D58" s="5">
        <v>34.67</v>
      </c>
    </row>
    <row r="59" spans="1:8" x14ac:dyDescent="0.25">
      <c r="A59" s="5" t="s">
        <v>5</v>
      </c>
      <c r="B59" s="5">
        <v>36.4</v>
      </c>
      <c r="C59" s="5">
        <v>37.9</v>
      </c>
      <c r="D59" s="5">
        <v>31.98</v>
      </c>
    </row>
    <row r="60" spans="1:8" x14ac:dyDescent="0.25">
      <c r="A60" s="5" t="s">
        <v>6</v>
      </c>
      <c r="B60" s="5">
        <v>55.7</v>
      </c>
      <c r="C60" s="5">
        <v>53.5</v>
      </c>
      <c r="D60" s="5">
        <v>33.74</v>
      </c>
      <c r="F60" s="21"/>
      <c r="G60" s="21"/>
      <c r="H60" s="21"/>
    </row>
    <row r="61" spans="1:8" x14ac:dyDescent="0.25">
      <c r="A61" s="5" t="s">
        <v>8</v>
      </c>
      <c r="B61" s="5">
        <v>55.1</v>
      </c>
      <c r="C61" s="5">
        <v>48.7</v>
      </c>
      <c r="D61" s="5">
        <v>21.81</v>
      </c>
      <c r="F61" s="21"/>
      <c r="G61" s="21"/>
      <c r="H61" s="21"/>
    </row>
    <row r="62" spans="1:8" x14ac:dyDescent="0.25">
      <c r="A62" s="5" t="s">
        <v>7</v>
      </c>
      <c r="B62" s="5"/>
      <c r="C62" s="5">
        <v>9.1999999999999993</v>
      </c>
      <c r="D62" s="5">
        <v>21.81</v>
      </c>
      <c r="F62" s="21"/>
      <c r="G62" s="21"/>
      <c r="H62" s="21"/>
    </row>
    <row r="63" spans="1:8" x14ac:dyDescent="0.25">
      <c r="A63" s="5" t="s">
        <v>9</v>
      </c>
      <c r="B63" s="5"/>
      <c r="C63" s="5">
        <v>39.1</v>
      </c>
      <c r="D63" s="5">
        <v>39.31</v>
      </c>
      <c r="F63" s="21"/>
      <c r="G63" s="21"/>
      <c r="H63" s="21"/>
    </row>
    <row r="64" spans="1:8" x14ac:dyDescent="0.25">
      <c r="A64" s="5" t="s">
        <v>10</v>
      </c>
      <c r="B64" s="5"/>
      <c r="C64" s="5">
        <v>33.299999999999997</v>
      </c>
      <c r="D64" s="5">
        <v>9.86</v>
      </c>
      <c r="F64" s="21"/>
      <c r="G64" s="21"/>
      <c r="H64" s="21"/>
    </row>
    <row r="65" spans="1:4" x14ac:dyDescent="0.25">
      <c r="A65" s="5" t="s">
        <v>11</v>
      </c>
      <c r="B65" s="5">
        <v>15.6</v>
      </c>
      <c r="C65" s="5">
        <v>14.2</v>
      </c>
      <c r="D65" s="5">
        <v>9.91</v>
      </c>
    </row>
    <row r="66" spans="1:4" x14ac:dyDescent="0.25">
      <c r="A66" s="5" t="s">
        <v>12</v>
      </c>
      <c r="B66" s="5">
        <v>28.1</v>
      </c>
      <c r="C66" s="5">
        <v>8.6999999999999993</v>
      </c>
      <c r="D66" s="5">
        <v>5.09</v>
      </c>
    </row>
    <row r="67" spans="1:4" x14ac:dyDescent="0.25">
      <c r="A67" s="5" t="s">
        <v>13</v>
      </c>
      <c r="B67" s="5">
        <v>39.1</v>
      </c>
      <c r="C67" s="5">
        <v>23</v>
      </c>
      <c r="D67" s="5">
        <v>16.63</v>
      </c>
    </row>
    <row r="68" spans="1:4" x14ac:dyDescent="0.25">
      <c r="A68" s="5" t="s">
        <v>14</v>
      </c>
      <c r="B68" s="5">
        <v>24.8</v>
      </c>
      <c r="C68" s="5">
        <v>20.100000000000001</v>
      </c>
      <c r="D68" s="5">
        <v>11.16</v>
      </c>
    </row>
    <row r="69" spans="1:4" x14ac:dyDescent="0.25">
      <c r="A69" s="5" t="s">
        <v>15</v>
      </c>
      <c r="B69" s="5">
        <v>25</v>
      </c>
      <c r="C69" s="5">
        <v>9.5</v>
      </c>
      <c r="D69" s="5">
        <v>8.06</v>
      </c>
    </row>
    <row r="70" spans="1:4" x14ac:dyDescent="0.25">
      <c r="A70" s="5" t="s">
        <v>16</v>
      </c>
      <c r="B70" s="5">
        <v>14.1</v>
      </c>
      <c r="C70" s="5">
        <v>9.4</v>
      </c>
      <c r="D70" s="5">
        <v>10.35</v>
      </c>
    </row>
    <row r="71" spans="1:4" x14ac:dyDescent="0.25">
      <c r="A71" s="5" t="s">
        <v>17</v>
      </c>
      <c r="B71" s="5">
        <v>51.6</v>
      </c>
      <c r="C71" s="5">
        <v>39.1</v>
      </c>
      <c r="D71" s="5">
        <v>36.96</v>
      </c>
    </row>
    <row r="72" spans="1:4" x14ac:dyDescent="0.25">
      <c r="A72" s="5" t="s">
        <v>18</v>
      </c>
      <c r="B72" s="5">
        <v>37.5</v>
      </c>
      <c r="C72" s="5">
        <v>23.6</v>
      </c>
      <c r="D72" s="5">
        <v>20.91</v>
      </c>
    </row>
    <row r="73" spans="1:4" x14ac:dyDescent="0.25">
      <c r="A73" s="5" t="s">
        <v>19</v>
      </c>
      <c r="B73" s="5">
        <v>20.2</v>
      </c>
      <c r="C73" s="5">
        <v>12</v>
      </c>
      <c r="D73" s="5">
        <v>7.05</v>
      </c>
    </row>
    <row r="74" spans="1:4" x14ac:dyDescent="0.25">
      <c r="A74" s="5" t="s">
        <v>20</v>
      </c>
      <c r="B74" s="5"/>
      <c r="C74" s="5">
        <v>6.8</v>
      </c>
      <c r="D74" s="5">
        <v>2.77</v>
      </c>
    </row>
    <row r="75" spans="1:4" x14ac:dyDescent="0.25">
      <c r="A75" s="5" t="s">
        <v>21</v>
      </c>
      <c r="B75" s="5">
        <v>53.6</v>
      </c>
      <c r="C75" s="5">
        <v>36.700000000000003</v>
      </c>
      <c r="D75" s="5">
        <v>31.65</v>
      </c>
    </row>
    <row r="76" spans="1:4" x14ac:dyDescent="0.25">
      <c r="A76" s="5" t="s">
        <v>22</v>
      </c>
      <c r="B76" s="5">
        <v>47.9</v>
      </c>
      <c r="C76" s="5">
        <v>24.5</v>
      </c>
      <c r="D76" s="5">
        <v>17.350000000000001</v>
      </c>
    </row>
    <row r="77" spans="1:4" x14ac:dyDescent="0.25">
      <c r="A77" s="5" t="s">
        <v>23</v>
      </c>
      <c r="B77" s="5">
        <v>39.299999999999997</v>
      </c>
      <c r="C77" s="5">
        <v>47.1</v>
      </c>
      <c r="D77" s="5">
        <v>36.89</v>
      </c>
    </row>
    <row r="78" spans="1:4" x14ac:dyDescent="0.25">
      <c r="A78" s="5" t="s">
        <v>24</v>
      </c>
      <c r="B78" s="5">
        <v>14</v>
      </c>
      <c r="C78" s="5">
        <v>17.100000000000001</v>
      </c>
      <c r="D78" s="5">
        <v>11.87</v>
      </c>
    </row>
    <row r="79" spans="1:4" x14ac:dyDescent="0.25">
      <c r="A79" s="5" t="s">
        <v>25</v>
      </c>
      <c r="B79" s="5">
        <v>23</v>
      </c>
      <c r="C79" s="5">
        <v>21.1</v>
      </c>
      <c r="D79" s="5">
        <v>20.399999999999999</v>
      </c>
    </row>
    <row r="80" spans="1:4" x14ac:dyDescent="0.25">
      <c r="A80" s="5" t="s">
        <v>26</v>
      </c>
      <c r="B80" s="5">
        <v>10</v>
      </c>
      <c r="C80" s="5">
        <v>20.9</v>
      </c>
      <c r="D80" s="5">
        <v>18.88</v>
      </c>
    </row>
    <row r="81" spans="1:4" x14ac:dyDescent="0.25">
      <c r="A81" s="5" t="s">
        <v>27</v>
      </c>
      <c r="B81" s="5">
        <v>60.8</v>
      </c>
      <c r="C81" s="5">
        <v>37</v>
      </c>
      <c r="D81" s="5">
        <v>32.590000000000003</v>
      </c>
    </row>
    <row r="82" spans="1:4" x14ac:dyDescent="0.25">
      <c r="A82" s="5" t="s">
        <v>28</v>
      </c>
      <c r="B82" s="5">
        <v>22.9</v>
      </c>
      <c r="C82" s="5">
        <v>1.2</v>
      </c>
      <c r="D82" s="5">
        <v>9.69</v>
      </c>
    </row>
    <row r="83" spans="1:4" x14ac:dyDescent="0.25">
      <c r="A83" s="5" t="s">
        <v>29</v>
      </c>
      <c r="B83" s="5">
        <v>22.1</v>
      </c>
      <c r="C83" s="5">
        <v>15.9</v>
      </c>
      <c r="D83" s="5">
        <v>8.26</v>
      </c>
    </row>
    <row r="84" spans="1:4" x14ac:dyDescent="0.25">
      <c r="A84" s="5" t="s">
        <v>30</v>
      </c>
      <c r="B84" s="5">
        <v>35.799999999999997</v>
      </c>
      <c r="C84" s="5">
        <v>24.8</v>
      </c>
      <c r="D84" s="5">
        <v>14.71</v>
      </c>
    </row>
    <row r="85" spans="1:4" x14ac:dyDescent="0.25">
      <c r="A85" s="5" t="s">
        <v>31</v>
      </c>
      <c r="B85" s="5">
        <v>31.8</v>
      </c>
      <c r="C85" s="5">
        <v>13.1</v>
      </c>
      <c r="D85" s="5">
        <v>8.19</v>
      </c>
    </row>
    <row r="86" spans="1:4" x14ac:dyDescent="0.25">
      <c r="A86" s="5" t="s">
        <v>32</v>
      </c>
      <c r="B86" s="5">
        <v>37.5</v>
      </c>
      <c r="C86" s="5">
        <v>17.100000000000001</v>
      </c>
      <c r="D86" s="5">
        <v>11.28</v>
      </c>
    </row>
    <row r="87" spans="1:4" x14ac:dyDescent="0.25">
      <c r="A87" s="5" t="s">
        <v>33</v>
      </c>
      <c r="B87" s="5">
        <v>44.5</v>
      </c>
      <c r="C87" s="5">
        <v>17.399999999999999</v>
      </c>
      <c r="D87" s="5">
        <v>14.05</v>
      </c>
    </row>
    <row r="88" spans="1:4" x14ac:dyDescent="0.25">
      <c r="A88" s="5" t="s">
        <v>34</v>
      </c>
      <c r="B88" s="5">
        <v>42.7</v>
      </c>
      <c r="C88" s="5">
        <v>37.700000000000003</v>
      </c>
      <c r="D88" s="5">
        <v>29.43</v>
      </c>
    </row>
    <row r="89" spans="1:4" x14ac:dyDescent="0.25">
      <c r="A89" s="5" t="s">
        <v>35</v>
      </c>
      <c r="B89" s="5">
        <v>35.1</v>
      </c>
      <c r="C89" s="5">
        <v>18</v>
      </c>
      <c r="D89" s="5">
        <v>11.26</v>
      </c>
    </row>
    <row r="90" spans="1:4" x14ac:dyDescent="0.25">
      <c r="A90" s="5" t="s">
        <v>36</v>
      </c>
      <c r="B90" s="5">
        <v>38.200000000000003</v>
      </c>
      <c r="C90" s="5">
        <v>26.7</v>
      </c>
      <c r="D90" s="5">
        <v>19.98</v>
      </c>
    </row>
    <row r="91" spans="1:4" x14ac:dyDescent="0.25">
      <c r="A91" s="5" t="s">
        <v>37</v>
      </c>
      <c r="B91" s="5">
        <v>41.8</v>
      </c>
      <c r="C91" s="5">
        <v>29.8</v>
      </c>
      <c r="D91" s="5">
        <v>21.92</v>
      </c>
    </row>
    <row r="93" spans="1:4" x14ac:dyDescent="0.25">
      <c r="A93" t="s">
        <v>433</v>
      </c>
    </row>
    <row r="94" spans="1:4" x14ac:dyDescent="0.25">
      <c r="A94" s="13" t="s">
        <v>150</v>
      </c>
      <c r="B94" s="13" t="s">
        <v>70</v>
      </c>
      <c r="C94" s="13" t="s">
        <v>93</v>
      </c>
    </row>
    <row r="95" spans="1:4" x14ac:dyDescent="0.25">
      <c r="A95" s="5" t="s">
        <v>2</v>
      </c>
      <c r="B95" s="5"/>
      <c r="C95" s="5">
        <v>1.57</v>
      </c>
    </row>
    <row r="96" spans="1:4" x14ac:dyDescent="0.25">
      <c r="A96" s="5" t="s">
        <v>3</v>
      </c>
      <c r="B96" s="5">
        <v>32.299999999999997</v>
      </c>
      <c r="C96" s="5">
        <v>10.96</v>
      </c>
    </row>
    <row r="97" spans="1:3" x14ac:dyDescent="0.25">
      <c r="A97" s="5" t="s">
        <v>4</v>
      </c>
      <c r="B97" s="5">
        <v>33.6</v>
      </c>
      <c r="C97" s="5">
        <v>38.93</v>
      </c>
    </row>
    <row r="98" spans="1:3" x14ac:dyDescent="0.25">
      <c r="A98" s="5" t="s">
        <v>5</v>
      </c>
      <c r="B98" s="5">
        <v>36.4</v>
      </c>
      <c r="C98" s="5">
        <v>33.89</v>
      </c>
    </row>
    <row r="99" spans="1:3" x14ac:dyDescent="0.25">
      <c r="A99" s="5" t="s">
        <v>6</v>
      </c>
      <c r="B99" s="5">
        <v>55.7</v>
      </c>
      <c r="C99" s="5">
        <v>34.06</v>
      </c>
    </row>
    <row r="100" spans="1:3" x14ac:dyDescent="0.25">
      <c r="A100" s="5" t="s">
        <v>7</v>
      </c>
      <c r="B100" s="5"/>
      <c r="C100" s="5">
        <v>1.64</v>
      </c>
    </row>
    <row r="101" spans="1:3" x14ac:dyDescent="0.25">
      <c r="A101" s="5" t="s">
        <v>8</v>
      </c>
      <c r="B101" s="5">
        <v>55.1</v>
      </c>
      <c r="C101" s="5">
        <v>44.61</v>
      </c>
    </row>
    <row r="102" spans="1:3" x14ac:dyDescent="0.25">
      <c r="A102" s="5" t="s">
        <v>9</v>
      </c>
      <c r="B102" s="5"/>
      <c r="C102" s="5">
        <v>62.59</v>
      </c>
    </row>
    <row r="103" spans="1:3" x14ac:dyDescent="0.25">
      <c r="A103" s="5" t="s">
        <v>10</v>
      </c>
      <c r="B103" s="5"/>
      <c r="C103" s="5"/>
    </row>
    <row r="104" spans="1:3" x14ac:dyDescent="0.25">
      <c r="A104" s="5" t="s">
        <v>11</v>
      </c>
      <c r="B104" s="5">
        <v>15.6</v>
      </c>
      <c r="C104" s="5">
        <v>12.92</v>
      </c>
    </row>
    <row r="105" spans="1:3" x14ac:dyDescent="0.25">
      <c r="A105" s="5" t="s">
        <v>12</v>
      </c>
      <c r="B105" s="5">
        <v>28.1</v>
      </c>
      <c r="C105" s="5">
        <v>6.81</v>
      </c>
    </row>
    <row r="106" spans="1:3" x14ac:dyDescent="0.25">
      <c r="A106" s="5" t="s">
        <v>13</v>
      </c>
      <c r="B106" s="5">
        <v>39.1</v>
      </c>
      <c r="C106" s="5">
        <v>21.54</v>
      </c>
    </row>
    <row r="107" spans="1:3" x14ac:dyDescent="0.25">
      <c r="A107" s="5" t="s">
        <v>14</v>
      </c>
      <c r="B107" s="5">
        <v>24.8</v>
      </c>
      <c r="C107" s="5">
        <v>11.64</v>
      </c>
    </row>
    <row r="108" spans="1:3" x14ac:dyDescent="0.25">
      <c r="A108" s="5" t="s">
        <v>15</v>
      </c>
      <c r="B108" s="5">
        <v>25</v>
      </c>
      <c r="C108" s="5">
        <v>8.48</v>
      </c>
    </row>
    <row r="109" spans="1:3" x14ac:dyDescent="0.25">
      <c r="A109" s="5" t="s">
        <v>16</v>
      </c>
      <c r="B109" s="5">
        <v>14.1</v>
      </c>
      <c r="C109" s="5">
        <v>11.54</v>
      </c>
    </row>
    <row r="110" spans="1:3" x14ac:dyDescent="0.25">
      <c r="A110" s="5" t="s">
        <v>17</v>
      </c>
      <c r="B110" s="5">
        <v>51.6</v>
      </c>
      <c r="C110" s="5">
        <v>40.840000000000003</v>
      </c>
    </row>
    <row r="111" spans="1:3" x14ac:dyDescent="0.25">
      <c r="A111" s="5" t="s">
        <v>18</v>
      </c>
      <c r="B111" s="5">
        <v>37.5</v>
      </c>
      <c r="C111" s="5">
        <v>24.53</v>
      </c>
    </row>
    <row r="112" spans="1:3" x14ac:dyDescent="0.25">
      <c r="A112" s="5" t="s">
        <v>19</v>
      </c>
      <c r="B112" s="5">
        <v>20.2</v>
      </c>
      <c r="C112" s="5">
        <v>9.14</v>
      </c>
    </row>
    <row r="113" spans="1:3" x14ac:dyDescent="0.25">
      <c r="A113" s="5" t="s">
        <v>20</v>
      </c>
      <c r="B113" s="5"/>
      <c r="C113" s="5">
        <v>0</v>
      </c>
    </row>
    <row r="114" spans="1:3" x14ac:dyDescent="0.25">
      <c r="A114" s="5" t="s">
        <v>21</v>
      </c>
      <c r="B114" s="5">
        <v>53.6</v>
      </c>
      <c r="C114" s="5">
        <v>35.74</v>
      </c>
    </row>
    <row r="115" spans="1:3" x14ac:dyDescent="0.25">
      <c r="A115" s="5" t="s">
        <v>22</v>
      </c>
      <c r="B115" s="5">
        <v>47.9</v>
      </c>
      <c r="C115" s="5">
        <v>24.22</v>
      </c>
    </row>
    <row r="116" spans="1:3" x14ac:dyDescent="0.25">
      <c r="A116" s="5" t="s">
        <v>23</v>
      </c>
      <c r="B116" s="5">
        <v>39.299999999999997</v>
      </c>
      <c r="C116" s="5">
        <v>38.799999999999997</v>
      </c>
    </row>
    <row r="117" spans="1:3" x14ac:dyDescent="0.25">
      <c r="A117" s="5" t="s">
        <v>24</v>
      </c>
      <c r="B117" s="5">
        <v>14</v>
      </c>
      <c r="C117" s="5">
        <v>12.53</v>
      </c>
    </row>
    <row r="118" spans="1:3" x14ac:dyDescent="0.25">
      <c r="A118" s="5" t="s">
        <v>25</v>
      </c>
      <c r="B118" s="5">
        <v>23</v>
      </c>
      <c r="C118" s="5">
        <v>35.43</v>
      </c>
    </row>
    <row r="119" spans="1:3" x14ac:dyDescent="0.25">
      <c r="A119" s="5" t="s">
        <v>26</v>
      </c>
      <c r="B119" s="5">
        <v>10</v>
      </c>
      <c r="C119" s="5">
        <v>19.93</v>
      </c>
    </row>
    <row r="120" spans="1:3" x14ac:dyDescent="0.25">
      <c r="A120" s="5" t="s">
        <v>27</v>
      </c>
      <c r="B120" s="5">
        <v>60.8</v>
      </c>
      <c r="C120" s="5">
        <v>35.69</v>
      </c>
    </row>
    <row r="121" spans="1:3" x14ac:dyDescent="0.25">
      <c r="A121" s="5" t="s">
        <v>28</v>
      </c>
      <c r="B121" s="5">
        <v>22.9</v>
      </c>
      <c r="C121" s="5">
        <v>17.059999999999999</v>
      </c>
    </row>
    <row r="122" spans="1:3" x14ac:dyDescent="0.25">
      <c r="A122" s="5" t="s">
        <v>29</v>
      </c>
      <c r="B122" s="5">
        <v>22.1</v>
      </c>
      <c r="C122" s="5">
        <v>7.66</v>
      </c>
    </row>
    <row r="123" spans="1:3" x14ac:dyDescent="0.25">
      <c r="A123" s="5" t="s">
        <v>30</v>
      </c>
      <c r="B123" s="5">
        <v>35.799999999999997</v>
      </c>
      <c r="C123" s="5">
        <v>16.05</v>
      </c>
    </row>
    <row r="124" spans="1:3" x14ac:dyDescent="0.25">
      <c r="A124" s="5" t="s">
        <v>31</v>
      </c>
      <c r="B124" s="5">
        <v>31.8</v>
      </c>
      <c r="C124" s="5">
        <v>9.85</v>
      </c>
    </row>
    <row r="125" spans="1:3" x14ac:dyDescent="0.25">
      <c r="A125" s="5" t="s">
        <v>32</v>
      </c>
      <c r="B125" s="5">
        <v>37.5</v>
      </c>
      <c r="C125" s="5">
        <v>15.83</v>
      </c>
    </row>
    <row r="126" spans="1:3" x14ac:dyDescent="0.25">
      <c r="A126" s="5" t="s">
        <v>33</v>
      </c>
      <c r="B126" s="5">
        <v>44.5</v>
      </c>
      <c r="C126" s="5">
        <v>16.53</v>
      </c>
    </row>
    <row r="127" spans="1:3" x14ac:dyDescent="0.25">
      <c r="A127" s="5" t="s">
        <v>34</v>
      </c>
      <c r="B127" s="5">
        <v>42.7</v>
      </c>
      <c r="C127" s="5">
        <v>30.4</v>
      </c>
    </row>
    <row r="128" spans="1:3" x14ac:dyDescent="0.25">
      <c r="A128" s="5" t="s">
        <v>35</v>
      </c>
      <c r="B128" s="5">
        <v>35.1</v>
      </c>
      <c r="C128" s="5">
        <v>11.62</v>
      </c>
    </row>
    <row r="129" spans="1:3" x14ac:dyDescent="0.25">
      <c r="A129" s="5" t="s">
        <v>36</v>
      </c>
      <c r="B129" s="5">
        <v>38.200000000000003</v>
      </c>
      <c r="C129" s="5">
        <v>22.52</v>
      </c>
    </row>
    <row r="130" spans="1:3" x14ac:dyDescent="0.25">
      <c r="A130" s="5" t="s">
        <v>37</v>
      </c>
      <c r="B130" s="5">
        <v>41.8</v>
      </c>
      <c r="C130" s="5">
        <v>25.7</v>
      </c>
    </row>
    <row r="132" spans="1:3" x14ac:dyDescent="0.25">
      <c r="A132" t="s">
        <v>434</v>
      </c>
    </row>
    <row r="133" spans="1:3" x14ac:dyDescent="0.25">
      <c r="A133" s="13" t="s">
        <v>150</v>
      </c>
      <c r="B133" s="13" t="s">
        <v>70</v>
      </c>
      <c r="C133" s="13" t="s">
        <v>93</v>
      </c>
    </row>
    <row r="134" spans="1:3" x14ac:dyDescent="0.25">
      <c r="A134" s="5" t="s">
        <v>2</v>
      </c>
      <c r="B134" s="5"/>
      <c r="C134" s="5"/>
    </row>
    <row r="135" spans="1:3" x14ac:dyDescent="0.25">
      <c r="A135" s="5" t="s">
        <v>3</v>
      </c>
      <c r="B135" s="5">
        <v>23.4</v>
      </c>
      <c r="C135" s="5">
        <v>5.81</v>
      </c>
    </row>
    <row r="136" spans="1:3" x14ac:dyDescent="0.25">
      <c r="A136" s="5" t="s">
        <v>4</v>
      </c>
      <c r="B136" s="5">
        <v>23.5</v>
      </c>
      <c r="C136" s="5">
        <v>20.329999999999998</v>
      </c>
    </row>
    <row r="137" spans="1:3" x14ac:dyDescent="0.25">
      <c r="A137" s="5" t="s">
        <v>5</v>
      </c>
      <c r="B137" s="5">
        <v>21.8</v>
      </c>
      <c r="C137" s="5">
        <v>20.49</v>
      </c>
    </row>
    <row r="138" spans="1:3" x14ac:dyDescent="0.25">
      <c r="A138" s="5" t="s">
        <v>6</v>
      </c>
      <c r="B138" s="5">
        <v>43.7</v>
      </c>
      <c r="C138" s="5">
        <v>31.23</v>
      </c>
    </row>
    <row r="139" spans="1:3" x14ac:dyDescent="0.25">
      <c r="A139" s="5" t="s">
        <v>7</v>
      </c>
      <c r="B139" s="5"/>
      <c r="C139" s="5">
        <v>22.31</v>
      </c>
    </row>
    <row r="140" spans="1:3" x14ac:dyDescent="0.25">
      <c r="A140" s="5" t="s">
        <v>8</v>
      </c>
      <c r="B140" s="5">
        <v>28.4</v>
      </c>
      <c r="C140" s="5">
        <v>24.75</v>
      </c>
    </row>
    <row r="141" spans="1:3" x14ac:dyDescent="0.25">
      <c r="A141" s="5" t="s">
        <v>9</v>
      </c>
      <c r="B141" s="5"/>
      <c r="C141" s="5">
        <v>15.38</v>
      </c>
    </row>
    <row r="142" spans="1:3" x14ac:dyDescent="0.25">
      <c r="A142" s="5" t="s">
        <v>10</v>
      </c>
      <c r="B142" s="5"/>
      <c r="C142" s="5">
        <v>12.62</v>
      </c>
    </row>
    <row r="143" spans="1:3" x14ac:dyDescent="0.25">
      <c r="A143" s="5" t="s">
        <v>11</v>
      </c>
      <c r="B143" s="5">
        <v>12.9</v>
      </c>
      <c r="C143" s="5">
        <v>9.84</v>
      </c>
    </row>
    <row r="144" spans="1:3" x14ac:dyDescent="0.25">
      <c r="A144" s="5" t="s">
        <v>12</v>
      </c>
      <c r="B144" s="5">
        <v>22.2</v>
      </c>
      <c r="C144" s="5">
        <v>4.09</v>
      </c>
    </row>
    <row r="145" spans="1:3" x14ac:dyDescent="0.25">
      <c r="A145" s="5" t="s">
        <v>13</v>
      </c>
      <c r="B145" s="5">
        <v>20.100000000000001</v>
      </c>
      <c r="C145" s="5">
        <v>10.14</v>
      </c>
    </row>
    <row r="146" spans="1:3" x14ac:dyDescent="0.25">
      <c r="A146" s="5" t="s">
        <v>14</v>
      </c>
      <c r="B146" s="5">
        <v>22.4</v>
      </c>
      <c r="C146" s="5">
        <v>10.28</v>
      </c>
    </row>
    <row r="147" spans="1:3" x14ac:dyDescent="0.25">
      <c r="A147" s="5" t="s">
        <v>15</v>
      </c>
      <c r="B147" s="5">
        <v>4.5999999999999996</v>
      </c>
      <c r="C147" s="5">
        <v>4.33</v>
      </c>
    </row>
    <row r="148" spans="1:3" x14ac:dyDescent="0.25">
      <c r="A148" s="5" t="s">
        <v>16</v>
      </c>
      <c r="B148" s="5">
        <v>10.4</v>
      </c>
      <c r="C148" s="5">
        <v>7.2</v>
      </c>
    </row>
    <row r="149" spans="1:3" x14ac:dyDescent="0.25">
      <c r="A149" s="5" t="s">
        <v>17</v>
      </c>
      <c r="B149" s="5">
        <v>23.8</v>
      </c>
      <c r="C149" s="5">
        <v>24.83</v>
      </c>
    </row>
    <row r="150" spans="1:3" x14ac:dyDescent="0.25">
      <c r="A150" s="5" t="s">
        <v>18</v>
      </c>
      <c r="B150" s="5">
        <v>25.9</v>
      </c>
      <c r="C150" s="5">
        <v>15.25</v>
      </c>
    </row>
    <row r="151" spans="1:3" x14ac:dyDescent="0.25">
      <c r="A151" s="5" t="s">
        <v>19</v>
      </c>
      <c r="B151" s="5">
        <v>18.399999999999999</v>
      </c>
      <c r="C151" s="5">
        <v>4.97</v>
      </c>
    </row>
    <row r="152" spans="1:3" x14ac:dyDescent="0.25">
      <c r="A152" s="5" t="s">
        <v>20</v>
      </c>
      <c r="B152" s="5"/>
      <c r="C152" s="5">
        <v>3.44</v>
      </c>
    </row>
    <row r="153" spans="1:3" x14ac:dyDescent="0.25">
      <c r="A153" s="5" t="s">
        <v>21</v>
      </c>
      <c r="B153" s="5">
        <v>35.1</v>
      </c>
      <c r="C153" s="5">
        <v>21</v>
      </c>
    </row>
    <row r="154" spans="1:3" x14ac:dyDescent="0.25">
      <c r="A154" s="5" t="s">
        <v>22</v>
      </c>
      <c r="B154" s="5">
        <v>25.6</v>
      </c>
      <c r="C154" s="5">
        <v>9.1199999999999992</v>
      </c>
    </row>
    <row r="155" spans="1:3" x14ac:dyDescent="0.25">
      <c r="A155" s="5" t="s">
        <v>23</v>
      </c>
      <c r="B155" s="5">
        <v>34.5</v>
      </c>
      <c r="C155" s="5">
        <v>32.590000000000003</v>
      </c>
    </row>
    <row r="156" spans="1:3" x14ac:dyDescent="0.25">
      <c r="A156" s="5" t="s">
        <v>24</v>
      </c>
      <c r="B156" s="5">
        <v>24.7</v>
      </c>
      <c r="C156" s="5">
        <v>9.26</v>
      </c>
    </row>
    <row r="157" spans="1:3" x14ac:dyDescent="0.25">
      <c r="A157" s="5" t="s">
        <v>25</v>
      </c>
      <c r="B157" s="5">
        <v>7.9</v>
      </c>
      <c r="C157" s="5">
        <v>6.36</v>
      </c>
    </row>
    <row r="158" spans="1:3" x14ac:dyDescent="0.25">
      <c r="A158" s="5" t="s">
        <v>26</v>
      </c>
      <c r="B158" s="5">
        <v>4.3</v>
      </c>
      <c r="C158" s="5">
        <v>16.48</v>
      </c>
    </row>
    <row r="159" spans="1:3" x14ac:dyDescent="0.25">
      <c r="A159" s="5" t="s">
        <v>27</v>
      </c>
      <c r="B159" s="5">
        <v>37.6</v>
      </c>
      <c r="C159" s="5">
        <v>17.29</v>
      </c>
    </row>
    <row r="160" spans="1:3" x14ac:dyDescent="0.25">
      <c r="A160" s="5" t="s">
        <v>28</v>
      </c>
      <c r="B160" s="5">
        <v>9.9</v>
      </c>
      <c r="C160" s="5">
        <v>6.3</v>
      </c>
    </row>
    <row r="161" spans="1:3" x14ac:dyDescent="0.25">
      <c r="A161" s="5" t="s">
        <v>29</v>
      </c>
      <c r="B161" s="5">
        <v>18.7</v>
      </c>
      <c r="C161" s="5">
        <v>9.24</v>
      </c>
    </row>
    <row r="162" spans="1:3" x14ac:dyDescent="0.25">
      <c r="A162" s="5" t="s">
        <v>30</v>
      </c>
      <c r="B162" s="5">
        <v>29.7</v>
      </c>
      <c r="C162" s="5">
        <v>10.69</v>
      </c>
    </row>
    <row r="163" spans="1:3" x14ac:dyDescent="0.25">
      <c r="A163" s="5" t="s">
        <v>31</v>
      </c>
      <c r="B163" s="5">
        <v>25.9</v>
      </c>
      <c r="C163" s="5">
        <v>3.66</v>
      </c>
    </row>
    <row r="164" spans="1:3" x14ac:dyDescent="0.25">
      <c r="A164" s="5" t="s">
        <v>32</v>
      </c>
      <c r="B164" s="5">
        <v>19.7</v>
      </c>
      <c r="C164" s="5">
        <v>6.54</v>
      </c>
    </row>
    <row r="165" spans="1:3" x14ac:dyDescent="0.25">
      <c r="A165" s="5" t="s">
        <v>33</v>
      </c>
      <c r="B165" s="5">
        <v>22.5</v>
      </c>
      <c r="C165" s="5">
        <v>7.42</v>
      </c>
    </row>
    <row r="166" spans="1:3" x14ac:dyDescent="0.25">
      <c r="A166" s="5" t="s">
        <v>34</v>
      </c>
      <c r="B166" s="5">
        <v>34.1</v>
      </c>
      <c r="C166" s="5">
        <v>26.06</v>
      </c>
    </row>
    <row r="167" spans="1:3" x14ac:dyDescent="0.25">
      <c r="A167" s="5" t="s">
        <v>35</v>
      </c>
      <c r="B167" s="5">
        <v>26.2</v>
      </c>
      <c r="C167" s="5">
        <v>10.48</v>
      </c>
    </row>
    <row r="168" spans="1:3" x14ac:dyDescent="0.25">
      <c r="A168" s="5" t="s">
        <v>36</v>
      </c>
      <c r="B168" s="5">
        <v>24.4</v>
      </c>
      <c r="C168" s="5">
        <v>14.66</v>
      </c>
    </row>
    <row r="169" spans="1:3" x14ac:dyDescent="0.25">
      <c r="A169" s="5" t="s">
        <v>37</v>
      </c>
      <c r="B169" s="5">
        <v>25.7</v>
      </c>
      <c r="C169" s="5">
        <v>13.7</v>
      </c>
    </row>
  </sheetData>
  <autoFilter ref="A15:G51">
    <filterColumn colId="0">
      <filters>
        <filter val="Andhra Pradesh"/>
        <filter val="Assam"/>
        <filter val="Bihar"/>
        <filter val="Kerala"/>
        <filter val="Rajasthan"/>
      </filters>
    </filterColumn>
  </autoFilter>
  <mergeCells count="3">
    <mergeCell ref="B14:C14"/>
    <mergeCell ref="D14:E14"/>
    <mergeCell ref="F14:G14"/>
  </mergeCells>
  <pageMargins left="0.7" right="0.7" top="0.75" bottom="0.75" header="0.3" footer="0.3"/>
  <pageSetup orientation="portrait" horizontalDpi="0" verticalDpi="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8"/>
  </sheetPr>
  <dimension ref="A1:W174"/>
  <sheetViews>
    <sheetView workbookViewId="0">
      <selection activeCell="H4" sqref="H4"/>
    </sheetView>
  </sheetViews>
  <sheetFormatPr defaultColWidth="8.85546875" defaultRowHeight="15" x14ac:dyDescent="0.25"/>
  <cols>
    <col min="1" max="1" width="18.7109375" customWidth="1"/>
  </cols>
  <sheetData>
    <row r="1" spans="1:10" x14ac:dyDescent="0.25">
      <c r="A1" s="8" t="s">
        <v>157</v>
      </c>
    </row>
    <row r="2" spans="1:10" x14ac:dyDescent="0.25">
      <c r="A2" s="3" t="s">
        <v>158</v>
      </c>
    </row>
    <row r="3" spans="1:10" x14ac:dyDescent="0.25">
      <c r="A3" s="1" t="s">
        <v>76</v>
      </c>
    </row>
    <row r="4" spans="1:10" ht="18.75" x14ac:dyDescent="0.3">
      <c r="A4" s="2" t="s">
        <v>159</v>
      </c>
      <c r="H4" s="105"/>
    </row>
    <row r="6" spans="1:10" x14ac:dyDescent="0.25">
      <c r="A6" t="s">
        <v>696</v>
      </c>
    </row>
    <row r="7" spans="1:10" x14ac:dyDescent="0.25">
      <c r="A7" t="s">
        <v>592</v>
      </c>
    </row>
    <row r="8" spans="1:10" x14ac:dyDescent="0.25">
      <c r="A8" s="4" t="s">
        <v>370</v>
      </c>
      <c r="B8" s="4" t="s">
        <v>70</v>
      </c>
      <c r="C8" s="4" t="s">
        <v>68</v>
      </c>
      <c r="D8" s="4" t="s">
        <v>84</v>
      </c>
      <c r="E8" s="4" t="s">
        <v>85</v>
      </c>
      <c r="F8" s="4" t="s">
        <v>86</v>
      </c>
      <c r="G8" s="4" t="s">
        <v>87</v>
      </c>
      <c r="H8" s="4" t="s">
        <v>99</v>
      </c>
      <c r="I8" s="4" t="s">
        <v>93</v>
      </c>
      <c r="J8" s="4" t="s">
        <v>94</v>
      </c>
    </row>
    <row r="9" spans="1:10" x14ac:dyDescent="0.25">
      <c r="A9" s="5" t="s">
        <v>3</v>
      </c>
      <c r="B9" s="55">
        <v>25959</v>
      </c>
      <c r="C9" s="55">
        <v>27179</v>
      </c>
      <c r="D9" s="55">
        <v>29797</v>
      </c>
      <c r="E9" s="55">
        <v>33217</v>
      </c>
      <c r="F9" s="55">
        <v>33733</v>
      </c>
      <c r="G9" s="55">
        <v>35677</v>
      </c>
      <c r="H9" s="55">
        <v>37708</v>
      </c>
      <c r="I9" s="55">
        <v>38556</v>
      </c>
      <c r="J9" s="55">
        <v>39645</v>
      </c>
    </row>
    <row r="10" spans="1:10" hidden="1" x14ac:dyDescent="0.25">
      <c r="A10" s="5" t="s">
        <v>4</v>
      </c>
      <c r="B10" s="55">
        <v>26721</v>
      </c>
      <c r="C10" s="55">
        <v>26870</v>
      </c>
      <c r="D10" s="55">
        <v>27675</v>
      </c>
      <c r="E10" s="55">
        <v>30287</v>
      </c>
      <c r="F10" s="55">
        <v>32028</v>
      </c>
      <c r="G10" s="55">
        <v>33893</v>
      </c>
      <c r="H10" s="55">
        <v>34548</v>
      </c>
      <c r="I10" s="55">
        <v>35527</v>
      </c>
      <c r="J10" s="55">
        <v>33805</v>
      </c>
    </row>
    <row r="11" spans="1:10" x14ac:dyDescent="0.25">
      <c r="A11" s="5" t="s">
        <v>5</v>
      </c>
      <c r="B11" s="55">
        <v>16782</v>
      </c>
      <c r="C11" s="55">
        <v>17050</v>
      </c>
      <c r="D11" s="55">
        <v>17579</v>
      </c>
      <c r="E11" s="55">
        <v>18089</v>
      </c>
      <c r="F11" s="55">
        <v>18922</v>
      </c>
      <c r="G11" s="55">
        <v>20406</v>
      </c>
      <c r="H11" s="55">
        <v>21146</v>
      </c>
      <c r="I11" s="55">
        <v>21741</v>
      </c>
      <c r="J11" s="55">
        <v>22273</v>
      </c>
    </row>
    <row r="12" spans="1:10" x14ac:dyDescent="0.25">
      <c r="A12" s="5" t="s">
        <v>6</v>
      </c>
      <c r="B12" s="55">
        <v>7914</v>
      </c>
      <c r="C12" s="55">
        <v>7588</v>
      </c>
      <c r="D12" s="55">
        <v>8759</v>
      </c>
      <c r="E12" s="55">
        <v>9070</v>
      </c>
      <c r="F12" s="55">
        <v>10297</v>
      </c>
      <c r="G12" s="55">
        <v>10635</v>
      </c>
      <c r="H12" s="55">
        <v>12090</v>
      </c>
      <c r="I12" s="55">
        <v>13149</v>
      </c>
      <c r="J12" s="55">
        <v>14356</v>
      </c>
    </row>
    <row r="13" spans="1:10" hidden="1" x14ac:dyDescent="0.25">
      <c r="A13" s="5" t="s">
        <v>8</v>
      </c>
      <c r="B13" s="55">
        <v>18559</v>
      </c>
      <c r="C13" s="55">
        <v>18530</v>
      </c>
      <c r="D13" s="55">
        <v>21580</v>
      </c>
      <c r="E13" s="55">
        <v>22929</v>
      </c>
      <c r="F13" s="55">
        <v>23926</v>
      </c>
      <c r="G13" s="55">
        <v>24189</v>
      </c>
      <c r="H13" s="55">
        <v>25991</v>
      </c>
      <c r="I13" s="55">
        <v>27163</v>
      </c>
      <c r="J13" s="55">
        <v>28087</v>
      </c>
    </row>
    <row r="14" spans="1:10" hidden="1" x14ac:dyDescent="0.25">
      <c r="A14" s="5" t="s">
        <v>12</v>
      </c>
      <c r="B14" s="55">
        <v>76968</v>
      </c>
      <c r="C14" s="55">
        <v>80844</v>
      </c>
      <c r="D14" s="55">
        <v>86257</v>
      </c>
      <c r="E14" s="55">
        <v>87085</v>
      </c>
      <c r="F14" s="55">
        <v>90409</v>
      </c>
      <c r="G14" s="55">
        <v>95320</v>
      </c>
      <c r="H14" s="55">
        <v>110306</v>
      </c>
      <c r="I14" s="55">
        <v>129397</v>
      </c>
      <c r="J14" s="55">
        <v>132220</v>
      </c>
    </row>
    <row r="15" spans="1:10" hidden="1" x14ac:dyDescent="0.25">
      <c r="A15" s="5" t="s">
        <v>13</v>
      </c>
      <c r="B15" s="55">
        <v>32021</v>
      </c>
      <c r="C15" s="55">
        <v>36102</v>
      </c>
      <c r="D15" s="55">
        <v>38568</v>
      </c>
      <c r="E15" s="55">
        <v>42498</v>
      </c>
      <c r="F15" s="55">
        <v>43685</v>
      </c>
      <c r="G15" s="55">
        <v>49168</v>
      </c>
      <c r="H15" s="55">
        <v>53813</v>
      </c>
      <c r="I15" s="55">
        <v>56634</v>
      </c>
      <c r="J15" s="55">
        <v>59157</v>
      </c>
    </row>
    <row r="16" spans="1:10" hidden="1" x14ac:dyDescent="0.25">
      <c r="A16" s="5" t="s">
        <v>14</v>
      </c>
      <c r="B16" s="55">
        <v>37972</v>
      </c>
      <c r="C16" s="55">
        <v>40627</v>
      </c>
      <c r="D16" s="55">
        <v>44423</v>
      </c>
      <c r="E16" s="55">
        <v>47046</v>
      </c>
      <c r="F16" s="55">
        <v>49780</v>
      </c>
      <c r="G16" s="55">
        <v>55044</v>
      </c>
      <c r="H16" s="55">
        <v>57797</v>
      </c>
      <c r="I16" s="55">
        <v>61716</v>
      </c>
      <c r="J16" s="55">
        <v>64052</v>
      </c>
    </row>
    <row r="17" spans="1:10" hidden="1" x14ac:dyDescent="0.25">
      <c r="A17" s="5" t="s">
        <v>15</v>
      </c>
      <c r="B17" s="55">
        <v>33348</v>
      </c>
      <c r="C17" s="55">
        <v>35806</v>
      </c>
      <c r="D17" s="55">
        <v>38195</v>
      </c>
      <c r="E17" s="55">
        <v>40143</v>
      </c>
      <c r="F17" s="55">
        <v>41666</v>
      </c>
      <c r="G17" s="55">
        <v>43492</v>
      </c>
      <c r="H17" s="55">
        <v>46682</v>
      </c>
      <c r="I17" s="55">
        <v>49203</v>
      </c>
      <c r="J17" s="55">
        <v>51730</v>
      </c>
    </row>
    <row r="18" spans="1:10" hidden="1" x14ac:dyDescent="0.25">
      <c r="A18" s="5" t="s">
        <v>44</v>
      </c>
      <c r="B18" s="55">
        <v>21734</v>
      </c>
      <c r="C18" s="55">
        <v>22406</v>
      </c>
      <c r="D18" s="55">
        <v>23375</v>
      </c>
      <c r="E18" s="55">
        <v>24470</v>
      </c>
      <c r="F18" s="55">
        <v>25641</v>
      </c>
      <c r="G18" s="55">
        <v>26518</v>
      </c>
      <c r="H18" s="55">
        <v>27666</v>
      </c>
      <c r="I18" s="55">
        <v>28790</v>
      </c>
      <c r="J18" s="55">
        <v>30035</v>
      </c>
    </row>
    <row r="19" spans="1:10" hidden="1" x14ac:dyDescent="0.25">
      <c r="A19" s="5" t="s">
        <v>17</v>
      </c>
      <c r="B19" s="55">
        <v>18510</v>
      </c>
      <c r="C19" s="55">
        <v>17406</v>
      </c>
      <c r="D19" s="55">
        <v>17427</v>
      </c>
      <c r="E19" s="55">
        <v>20996</v>
      </c>
      <c r="F19" s="55">
        <v>19867</v>
      </c>
      <c r="G19" s="55">
        <v>21534</v>
      </c>
      <c r="H19" s="55">
        <v>24330</v>
      </c>
      <c r="I19" s="55">
        <v>25265</v>
      </c>
      <c r="J19" s="55">
        <v>27010</v>
      </c>
    </row>
    <row r="20" spans="1:10" hidden="1" x14ac:dyDescent="0.25">
      <c r="A20" s="5" t="s">
        <v>18</v>
      </c>
      <c r="B20" s="55">
        <v>26882</v>
      </c>
      <c r="C20" s="55">
        <v>29295</v>
      </c>
      <c r="D20" s="55">
        <v>31967</v>
      </c>
      <c r="E20" s="55">
        <v>35574</v>
      </c>
      <c r="F20" s="55">
        <v>37687</v>
      </c>
      <c r="G20" s="55">
        <v>37294</v>
      </c>
      <c r="H20" s="55">
        <v>40699</v>
      </c>
      <c r="I20" s="55">
        <v>41492</v>
      </c>
      <c r="J20" s="55">
        <v>43266</v>
      </c>
    </row>
    <row r="21" spans="1:10" x14ac:dyDescent="0.25">
      <c r="A21" s="5" t="s">
        <v>19</v>
      </c>
      <c r="B21" s="55">
        <v>32351</v>
      </c>
      <c r="C21" s="55">
        <v>35492</v>
      </c>
      <c r="D21" s="55">
        <v>38113</v>
      </c>
      <c r="E21" s="55">
        <v>41315</v>
      </c>
      <c r="F21" s="55">
        <v>43644</v>
      </c>
      <c r="G21" s="55">
        <v>47360</v>
      </c>
      <c r="H21" s="55">
        <v>50146</v>
      </c>
      <c r="I21" s="55">
        <v>52808</v>
      </c>
      <c r="J21" s="55">
        <v>55643</v>
      </c>
    </row>
    <row r="22" spans="1:10" hidden="1" x14ac:dyDescent="0.25">
      <c r="A22" s="5" t="s">
        <v>21</v>
      </c>
      <c r="B22" s="55">
        <v>15442</v>
      </c>
      <c r="C22" s="55">
        <v>15927</v>
      </c>
      <c r="D22" s="55">
        <v>17073</v>
      </c>
      <c r="E22" s="55">
        <v>17572</v>
      </c>
      <c r="F22" s="55">
        <v>19462</v>
      </c>
      <c r="G22" s="55">
        <v>20959</v>
      </c>
      <c r="H22" s="55">
        <v>21706</v>
      </c>
      <c r="I22" s="55">
        <v>23272</v>
      </c>
      <c r="J22" s="55">
        <v>24867</v>
      </c>
    </row>
    <row r="23" spans="1:10" hidden="1" x14ac:dyDescent="0.25">
      <c r="A23" s="5" t="s">
        <v>22</v>
      </c>
      <c r="B23" s="55">
        <v>36077</v>
      </c>
      <c r="C23" s="55">
        <v>40671</v>
      </c>
      <c r="D23" s="55">
        <v>45582</v>
      </c>
      <c r="E23" s="55">
        <v>50138</v>
      </c>
      <c r="F23" s="55">
        <v>50183</v>
      </c>
      <c r="G23" s="55">
        <v>54246</v>
      </c>
      <c r="H23" s="55">
        <v>59587</v>
      </c>
      <c r="I23" s="55">
        <v>61276</v>
      </c>
      <c r="J23" s="55">
        <v>65095</v>
      </c>
    </row>
    <row r="24" spans="1:10" hidden="1" x14ac:dyDescent="0.25">
      <c r="A24" s="5" t="s">
        <v>23</v>
      </c>
      <c r="B24" s="55">
        <v>18547</v>
      </c>
      <c r="C24" s="55">
        <v>19341</v>
      </c>
      <c r="D24" s="55">
        <v>19250</v>
      </c>
      <c r="E24" s="55">
        <v>19868</v>
      </c>
      <c r="F24" s="55">
        <v>20861</v>
      </c>
      <c r="G24" s="55">
        <v>21810</v>
      </c>
      <c r="H24" s="55">
        <v>20711</v>
      </c>
      <c r="I24" s="55">
        <v>22169</v>
      </c>
      <c r="J24" s="55">
        <v>23130</v>
      </c>
    </row>
    <row r="25" spans="1:10" hidden="1" x14ac:dyDescent="0.25">
      <c r="A25" s="5" t="s">
        <v>24</v>
      </c>
      <c r="B25" s="55">
        <v>23079</v>
      </c>
      <c r="C25" s="55">
        <v>24278</v>
      </c>
      <c r="D25" s="55">
        <v>25471</v>
      </c>
      <c r="E25" s="55">
        <v>25633</v>
      </c>
      <c r="F25" s="55">
        <v>28223</v>
      </c>
      <c r="G25" s="55">
        <v>29306</v>
      </c>
      <c r="H25" s="55">
        <v>31418</v>
      </c>
      <c r="I25" s="55">
        <v>34232</v>
      </c>
      <c r="J25" s="55">
        <v>34706</v>
      </c>
    </row>
    <row r="26" spans="1:10" hidden="1" x14ac:dyDescent="0.25">
      <c r="A26" s="5" t="s">
        <v>25</v>
      </c>
      <c r="B26" s="55">
        <v>24662</v>
      </c>
      <c r="C26" s="55">
        <v>25826</v>
      </c>
      <c r="D26" s="55">
        <v>26308</v>
      </c>
      <c r="E26" s="55">
        <v>28467</v>
      </c>
      <c r="F26" s="55">
        <v>31921</v>
      </c>
      <c r="G26" s="55">
        <v>34699</v>
      </c>
      <c r="H26" s="55">
        <v>40072</v>
      </c>
      <c r="I26" s="55">
        <v>37921</v>
      </c>
      <c r="J26" s="55">
        <v>39347</v>
      </c>
    </row>
    <row r="27" spans="1:10" hidden="1" x14ac:dyDescent="0.25">
      <c r="A27" s="5" t="s">
        <v>26</v>
      </c>
      <c r="B27" s="55">
        <v>30441</v>
      </c>
      <c r="C27" s="55">
        <v>33072</v>
      </c>
      <c r="D27" s="55">
        <v>35074</v>
      </c>
      <c r="E27" s="55">
        <v>37317</v>
      </c>
      <c r="F27" s="55">
        <v>39041</v>
      </c>
      <c r="G27" s="55">
        <v>40590</v>
      </c>
      <c r="H27" s="55">
        <v>43992</v>
      </c>
      <c r="I27" s="55">
        <v>46340</v>
      </c>
      <c r="J27" s="55">
        <v>48111</v>
      </c>
    </row>
    <row r="28" spans="1:10" hidden="1" x14ac:dyDescent="0.25">
      <c r="A28" s="5" t="s">
        <v>27</v>
      </c>
      <c r="B28" s="55">
        <v>17650</v>
      </c>
      <c r="C28" s="55">
        <v>18194</v>
      </c>
      <c r="D28" s="55">
        <v>20194</v>
      </c>
      <c r="E28" s="55">
        <v>21640</v>
      </c>
      <c r="F28" s="55">
        <v>22963</v>
      </c>
      <c r="G28" s="55">
        <v>22846</v>
      </c>
      <c r="H28" s="55">
        <v>23968</v>
      </c>
      <c r="I28" s="55">
        <v>24542</v>
      </c>
      <c r="J28" s="55">
        <v>25163</v>
      </c>
    </row>
    <row r="29" spans="1:10" hidden="1" x14ac:dyDescent="0.25">
      <c r="A29" s="5" t="s">
        <v>29</v>
      </c>
      <c r="B29" s="55">
        <v>33103</v>
      </c>
      <c r="C29" s="55">
        <v>34096</v>
      </c>
      <c r="D29" s="55">
        <v>37087</v>
      </c>
      <c r="E29" s="55">
        <v>39567</v>
      </c>
      <c r="F29" s="55">
        <v>41003</v>
      </c>
      <c r="G29" s="55">
        <v>42831</v>
      </c>
      <c r="H29" s="55">
        <v>44769</v>
      </c>
      <c r="I29" s="55">
        <v>46325</v>
      </c>
      <c r="J29" s="55">
        <v>47854</v>
      </c>
    </row>
    <row r="30" spans="1:10" x14ac:dyDescent="0.25">
      <c r="A30" s="5" t="s">
        <v>30</v>
      </c>
      <c r="B30" s="55">
        <v>18565</v>
      </c>
      <c r="C30" s="55">
        <v>19445</v>
      </c>
      <c r="D30" s="55">
        <v>21342</v>
      </c>
      <c r="E30" s="55">
        <v>21922</v>
      </c>
      <c r="F30" s="55">
        <v>23356</v>
      </c>
      <c r="G30" s="55">
        <v>24304</v>
      </c>
      <c r="H30" s="55">
        <v>27502</v>
      </c>
      <c r="I30" s="55">
        <v>29612</v>
      </c>
      <c r="J30" s="55">
        <v>30839</v>
      </c>
    </row>
    <row r="31" spans="1:10" hidden="1" x14ac:dyDescent="0.25">
      <c r="A31" s="5" t="s">
        <v>31</v>
      </c>
      <c r="B31" s="55">
        <v>26690</v>
      </c>
      <c r="C31" s="55">
        <v>29008</v>
      </c>
      <c r="D31" s="55">
        <v>30293</v>
      </c>
      <c r="E31" s="55">
        <v>31722</v>
      </c>
      <c r="F31" s="55">
        <v>35394</v>
      </c>
      <c r="G31" s="55">
        <v>60774</v>
      </c>
      <c r="H31" s="55">
        <v>66136</v>
      </c>
      <c r="I31" s="55">
        <v>73704</v>
      </c>
      <c r="J31" s="55">
        <v>78427</v>
      </c>
    </row>
    <row r="32" spans="1:10" hidden="1" x14ac:dyDescent="0.25">
      <c r="A32" s="5" t="s">
        <v>32</v>
      </c>
      <c r="B32" s="55">
        <v>30062</v>
      </c>
      <c r="C32" s="55">
        <v>34126</v>
      </c>
      <c r="D32" s="55">
        <v>39166</v>
      </c>
      <c r="E32" s="55">
        <v>41314</v>
      </c>
      <c r="F32" s="55">
        <v>43193</v>
      </c>
      <c r="G32" s="55">
        <v>47394</v>
      </c>
      <c r="H32" s="55">
        <v>53507</v>
      </c>
      <c r="I32" s="55">
        <v>57093</v>
      </c>
      <c r="J32" s="55">
        <v>58360</v>
      </c>
    </row>
    <row r="33" spans="1:10" hidden="1" x14ac:dyDescent="0.25">
      <c r="A33" s="5" t="s">
        <v>120</v>
      </c>
      <c r="B33" s="55">
        <v>24409</v>
      </c>
      <c r="C33" s="55">
        <v>27921</v>
      </c>
      <c r="D33" s="55">
        <v>30562</v>
      </c>
      <c r="E33" s="55">
        <v>33271</v>
      </c>
      <c r="F33" s="55">
        <v>37436</v>
      </c>
      <c r="G33" s="55">
        <v>37183</v>
      </c>
      <c r="H33" s="55">
        <v>43354</v>
      </c>
      <c r="I33" s="55">
        <v>45277</v>
      </c>
      <c r="J33" s="55">
        <v>47100</v>
      </c>
    </row>
    <row r="34" spans="1:10" hidden="1" x14ac:dyDescent="0.25">
      <c r="A34" s="5" t="s">
        <v>33</v>
      </c>
      <c r="B34" s="55">
        <v>24394</v>
      </c>
      <c r="C34" s="55">
        <v>25688</v>
      </c>
      <c r="D34" s="55">
        <v>27558</v>
      </c>
      <c r="E34" s="55">
        <v>29022</v>
      </c>
      <c r="F34" s="55">
        <v>31711</v>
      </c>
      <c r="G34" s="55">
        <v>34544</v>
      </c>
      <c r="H34" s="55">
        <v>36718</v>
      </c>
      <c r="I34" s="55">
        <v>39608</v>
      </c>
      <c r="J34" s="55">
        <v>43574</v>
      </c>
    </row>
    <row r="35" spans="1:10" hidden="1" x14ac:dyDescent="0.25">
      <c r="A35" s="5" t="s">
        <v>34</v>
      </c>
      <c r="B35" s="55">
        <v>12950</v>
      </c>
      <c r="C35" s="55">
        <v>13445</v>
      </c>
      <c r="D35" s="55">
        <v>14241</v>
      </c>
      <c r="E35" s="55">
        <v>14875</v>
      </c>
      <c r="F35" s="55">
        <v>15713</v>
      </c>
      <c r="G35" s="55">
        <v>16390</v>
      </c>
      <c r="H35" s="55">
        <v>17388</v>
      </c>
      <c r="I35" s="55">
        <v>18014</v>
      </c>
      <c r="J35" s="55">
        <v>18635</v>
      </c>
    </row>
    <row r="36" spans="1:10" hidden="1" x14ac:dyDescent="0.25">
      <c r="A36" s="5" t="s">
        <v>35</v>
      </c>
      <c r="B36" s="55">
        <v>24726</v>
      </c>
      <c r="C36" s="55">
        <v>27781</v>
      </c>
      <c r="D36" s="55">
        <v>30644</v>
      </c>
      <c r="E36" s="55">
        <v>35444</v>
      </c>
      <c r="F36" s="55">
        <v>38621</v>
      </c>
      <c r="G36" s="55">
        <v>44557</v>
      </c>
      <c r="H36" s="55">
        <v>48525</v>
      </c>
      <c r="I36" s="55">
        <v>52606</v>
      </c>
      <c r="J36" s="55">
        <v>55375</v>
      </c>
    </row>
    <row r="37" spans="1:10" hidden="1" x14ac:dyDescent="0.25">
      <c r="A37" s="5" t="s">
        <v>36</v>
      </c>
      <c r="B37" s="55">
        <v>22649</v>
      </c>
      <c r="C37" s="55">
        <v>23808</v>
      </c>
      <c r="D37" s="55">
        <v>25400</v>
      </c>
      <c r="E37" s="55">
        <v>27094</v>
      </c>
      <c r="F37" s="55">
        <v>27914</v>
      </c>
      <c r="G37" s="55">
        <v>29799</v>
      </c>
      <c r="H37" s="55">
        <v>31314</v>
      </c>
      <c r="I37" s="55">
        <v>32164</v>
      </c>
      <c r="J37" s="55">
        <v>34177</v>
      </c>
    </row>
    <row r="38" spans="1:10" hidden="1" x14ac:dyDescent="0.25">
      <c r="A38" s="5" t="s">
        <v>591</v>
      </c>
      <c r="B38" s="55">
        <v>40921</v>
      </c>
      <c r="C38" s="55">
        <v>41645</v>
      </c>
      <c r="D38" s="55">
        <v>47522</v>
      </c>
      <c r="E38" s="55">
        <v>50629</v>
      </c>
      <c r="F38" s="55">
        <v>56304</v>
      </c>
      <c r="G38" s="55">
        <v>61411</v>
      </c>
      <c r="H38" s="55">
        <v>64712</v>
      </c>
      <c r="I38" s="55">
        <v>68356</v>
      </c>
      <c r="J38" s="55">
        <v>71896</v>
      </c>
    </row>
    <row r="39" spans="1:10" hidden="1" x14ac:dyDescent="0.25">
      <c r="A39" s="5" t="s">
        <v>7</v>
      </c>
      <c r="B39" s="55">
        <v>74173</v>
      </c>
      <c r="C39" s="55">
        <v>78167</v>
      </c>
      <c r="D39" s="55">
        <v>85372</v>
      </c>
      <c r="E39" s="55">
        <v>86923</v>
      </c>
      <c r="F39" s="55">
        <v>88298</v>
      </c>
      <c r="G39" s="55">
        <v>87751</v>
      </c>
      <c r="H39" s="55">
        <v>83319</v>
      </c>
      <c r="I39" s="55">
        <v>80801</v>
      </c>
      <c r="J39" s="55">
        <v>79153</v>
      </c>
    </row>
    <row r="40" spans="1:10" hidden="1" x14ac:dyDescent="0.25">
      <c r="A40" s="5" t="s">
        <v>11</v>
      </c>
      <c r="B40" s="55">
        <v>63877</v>
      </c>
      <c r="C40" s="55">
        <v>69128</v>
      </c>
      <c r="D40" s="55">
        <v>76243</v>
      </c>
      <c r="E40" s="55">
        <v>83243</v>
      </c>
      <c r="F40" s="55">
        <v>91845</v>
      </c>
      <c r="G40" s="55">
        <v>97525</v>
      </c>
      <c r="H40" s="55">
        <v>103619</v>
      </c>
      <c r="I40" s="55">
        <v>106677</v>
      </c>
      <c r="J40" s="55">
        <v>112441</v>
      </c>
    </row>
    <row r="41" spans="1:10" hidden="1" x14ac:dyDescent="0.25">
      <c r="A41" s="5" t="s">
        <v>28</v>
      </c>
      <c r="B41" s="55">
        <v>48302</v>
      </c>
      <c r="C41" s="55">
        <v>60046</v>
      </c>
      <c r="D41" s="55">
        <v>61142</v>
      </c>
      <c r="E41" s="55">
        <v>64749</v>
      </c>
      <c r="F41" s="55">
        <v>69374</v>
      </c>
      <c r="G41" s="55">
        <v>80363</v>
      </c>
      <c r="H41" s="55">
        <v>84142</v>
      </c>
      <c r="I41" s="55">
        <v>80517</v>
      </c>
      <c r="J41" s="55">
        <v>87470</v>
      </c>
    </row>
    <row r="42" spans="1:10" hidden="1" x14ac:dyDescent="0.25">
      <c r="A42" s="5" t="s">
        <v>37</v>
      </c>
      <c r="B42" s="55">
        <v>24143</v>
      </c>
      <c r="C42" s="55">
        <v>26015</v>
      </c>
      <c r="D42" s="55">
        <v>28067</v>
      </c>
      <c r="E42" s="55">
        <v>30332</v>
      </c>
      <c r="F42" s="55">
        <v>31754</v>
      </c>
      <c r="G42" s="55">
        <v>33901</v>
      </c>
      <c r="H42" s="55">
        <v>36202</v>
      </c>
      <c r="I42" s="55">
        <v>38048</v>
      </c>
      <c r="J42" s="55">
        <v>38856</v>
      </c>
    </row>
    <row r="110" spans="1:9" x14ac:dyDescent="0.25">
      <c r="A110" t="s">
        <v>362</v>
      </c>
    </row>
    <row r="111" spans="1:9" x14ac:dyDescent="0.25">
      <c r="A111" t="s">
        <v>414</v>
      </c>
    </row>
    <row r="112" spans="1:9" x14ac:dyDescent="0.25">
      <c r="A112" s="13" t="s">
        <v>150</v>
      </c>
      <c r="B112" s="13" t="s">
        <v>266</v>
      </c>
      <c r="C112" s="13" t="s">
        <v>267</v>
      </c>
      <c r="D112" s="13" t="s">
        <v>268</v>
      </c>
      <c r="E112" s="13" t="s">
        <v>269</v>
      </c>
      <c r="F112" s="13" t="s">
        <v>270</v>
      </c>
      <c r="G112" s="13" t="s">
        <v>161</v>
      </c>
      <c r="H112" s="13" t="s">
        <v>162</v>
      </c>
      <c r="I112" s="13" t="s">
        <v>163</v>
      </c>
    </row>
    <row r="113" spans="1:9" x14ac:dyDescent="0.25">
      <c r="A113" s="5" t="s">
        <v>3</v>
      </c>
      <c r="B113" s="5">
        <v>387</v>
      </c>
      <c r="C113" s="5">
        <v>857</v>
      </c>
      <c r="D113" s="5">
        <v>1083</v>
      </c>
      <c r="E113" s="5">
        <v>2068</v>
      </c>
      <c r="F113" s="5">
        <v>3899</v>
      </c>
      <c r="G113" s="5">
        <v>11224</v>
      </c>
      <c r="H113" s="5">
        <v>16373</v>
      </c>
      <c r="I113" s="5"/>
    </row>
    <row r="114" spans="1:9" x14ac:dyDescent="0.25">
      <c r="A114" s="5" t="s">
        <v>4</v>
      </c>
      <c r="B114" s="5"/>
      <c r="C114" s="5">
        <v>513</v>
      </c>
      <c r="D114" s="5">
        <v>1227</v>
      </c>
      <c r="E114" s="5">
        <v>2877</v>
      </c>
      <c r="F114" s="5">
        <v>4461</v>
      </c>
      <c r="G114" s="5">
        <v>10871</v>
      </c>
      <c r="H114" s="5">
        <v>14587</v>
      </c>
      <c r="I114" s="5"/>
    </row>
    <row r="115" spans="1:9" x14ac:dyDescent="0.25">
      <c r="A115" s="5" t="s">
        <v>5</v>
      </c>
      <c r="B115" s="5"/>
      <c r="C115" s="5">
        <v>648</v>
      </c>
      <c r="D115" s="5">
        <v>987</v>
      </c>
      <c r="E115" s="5">
        <v>2430</v>
      </c>
      <c r="F115" s="5">
        <v>3723</v>
      </c>
      <c r="G115" s="5">
        <v>7394</v>
      </c>
      <c r="H115" s="5">
        <v>10467</v>
      </c>
      <c r="I115" s="5">
        <v>10951</v>
      </c>
    </row>
    <row r="116" spans="1:9" x14ac:dyDescent="0.25">
      <c r="A116" s="5" t="s">
        <v>6</v>
      </c>
      <c r="B116" s="5">
        <v>332</v>
      </c>
      <c r="C116" s="5">
        <v>573</v>
      </c>
      <c r="D116" s="5">
        <v>772</v>
      </c>
      <c r="E116" s="5">
        <v>1504</v>
      </c>
      <c r="F116" s="5">
        <v>2312</v>
      </c>
      <c r="G116" s="5">
        <v>4965</v>
      </c>
      <c r="H116" s="5">
        <v>5108</v>
      </c>
      <c r="I116" s="5">
        <v>5466</v>
      </c>
    </row>
    <row r="117" spans="1:9" x14ac:dyDescent="0.25">
      <c r="A117" s="5" t="s">
        <v>12</v>
      </c>
      <c r="B117" s="5"/>
      <c r="C117" s="5">
        <v>1284</v>
      </c>
      <c r="D117" s="5">
        <v>2119</v>
      </c>
      <c r="E117" s="5"/>
      <c r="F117" s="5"/>
      <c r="G117" s="5">
        <v>23396</v>
      </c>
      <c r="H117" s="5">
        <v>45105</v>
      </c>
      <c r="I117" s="5"/>
    </row>
    <row r="118" spans="1:9" x14ac:dyDescent="0.25">
      <c r="A118" s="5" t="s">
        <v>13</v>
      </c>
      <c r="B118" s="5">
        <v>498</v>
      </c>
      <c r="C118" s="5">
        <v>1116</v>
      </c>
      <c r="D118" s="5">
        <v>1573</v>
      </c>
      <c r="E118" s="5">
        <v>3188</v>
      </c>
      <c r="F118" s="5">
        <v>5304</v>
      </c>
      <c r="G118" s="5">
        <v>16287</v>
      </c>
      <c r="H118" s="5">
        <v>19228</v>
      </c>
      <c r="I118" s="5"/>
    </row>
    <row r="119" spans="1:9" x14ac:dyDescent="0.25">
      <c r="A119" s="5" t="s">
        <v>14</v>
      </c>
      <c r="B119" s="5">
        <v>450</v>
      </c>
      <c r="C119" s="5">
        <v>1216</v>
      </c>
      <c r="D119" s="5">
        <v>1889</v>
      </c>
      <c r="E119" s="5">
        <v>3365</v>
      </c>
      <c r="F119" s="5">
        <v>6233</v>
      </c>
      <c r="G119" s="5">
        <v>16454</v>
      </c>
      <c r="H119" s="5">
        <v>23742</v>
      </c>
      <c r="I119" s="5"/>
    </row>
    <row r="120" spans="1:9" x14ac:dyDescent="0.25">
      <c r="A120" s="5" t="s">
        <v>15</v>
      </c>
      <c r="B120" s="5"/>
      <c r="C120" s="5">
        <v>913</v>
      </c>
      <c r="D120" s="5">
        <v>1249</v>
      </c>
      <c r="E120" s="5">
        <v>2249</v>
      </c>
      <c r="F120" s="5">
        <v>4375</v>
      </c>
      <c r="G120" s="5">
        <v>10728</v>
      </c>
      <c r="H120" s="5">
        <v>18920</v>
      </c>
      <c r="I120" s="5"/>
    </row>
    <row r="121" spans="1:9" x14ac:dyDescent="0.25">
      <c r="A121" s="5" t="s">
        <v>16</v>
      </c>
      <c r="B121" s="5"/>
      <c r="C121" s="5">
        <v>716</v>
      </c>
      <c r="D121" s="5">
        <v>1222</v>
      </c>
      <c r="E121" s="5">
        <v>2669</v>
      </c>
      <c r="F121" s="5">
        <v>3618</v>
      </c>
      <c r="G121" s="5">
        <v>8667</v>
      </c>
      <c r="H121" s="5">
        <v>12399</v>
      </c>
      <c r="I121" s="5"/>
    </row>
    <row r="122" spans="1:9" x14ac:dyDescent="0.25">
      <c r="A122" s="5" t="s">
        <v>18</v>
      </c>
      <c r="B122" s="5">
        <v>448</v>
      </c>
      <c r="C122" s="5">
        <v>907</v>
      </c>
      <c r="D122" s="5">
        <v>1142</v>
      </c>
      <c r="E122" s="5">
        <v>2416</v>
      </c>
      <c r="F122" s="5">
        <v>4044</v>
      </c>
      <c r="G122" s="5">
        <v>11772</v>
      </c>
      <c r="H122" s="5">
        <v>18041</v>
      </c>
      <c r="I122" s="5"/>
    </row>
    <row r="123" spans="1:9" x14ac:dyDescent="0.25">
      <c r="A123" s="5" t="s">
        <v>19</v>
      </c>
      <c r="B123" s="5">
        <v>380</v>
      </c>
      <c r="C123" s="5">
        <v>811</v>
      </c>
      <c r="D123" s="5">
        <v>1121</v>
      </c>
      <c r="E123" s="5">
        <v>2296</v>
      </c>
      <c r="F123" s="5">
        <v>3718</v>
      </c>
      <c r="G123" s="5">
        <v>13050</v>
      </c>
      <c r="H123" s="5">
        <v>19463</v>
      </c>
      <c r="I123" s="5">
        <v>21310</v>
      </c>
    </row>
    <row r="124" spans="1:9" x14ac:dyDescent="0.25">
      <c r="A124" s="5" t="s">
        <v>21</v>
      </c>
      <c r="B124" s="5">
        <v>298</v>
      </c>
      <c r="C124" s="5">
        <v>733</v>
      </c>
      <c r="D124" s="5">
        <v>892</v>
      </c>
      <c r="E124" s="5">
        <v>1822</v>
      </c>
      <c r="F124" s="5">
        <v>3306</v>
      </c>
      <c r="G124" s="5">
        <v>8689</v>
      </c>
      <c r="H124" s="5">
        <v>10803</v>
      </c>
      <c r="I124" s="5"/>
    </row>
    <row r="125" spans="1:9" x14ac:dyDescent="0.25">
      <c r="A125" s="5" t="s">
        <v>22</v>
      </c>
      <c r="B125" s="5">
        <v>534</v>
      </c>
      <c r="C125" s="5">
        <v>1087</v>
      </c>
      <c r="D125" s="5">
        <v>1803</v>
      </c>
      <c r="E125" s="5">
        <v>3375</v>
      </c>
      <c r="F125" s="5">
        <v>6570</v>
      </c>
      <c r="G125" s="5">
        <v>17825</v>
      </c>
      <c r="H125" s="5">
        <v>23726</v>
      </c>
      <c r="I125" s="5"/>
    </row>
    <row r="126" spans="1:9" x14ac:dyDescent="0.25">
      <c r="A126" s="5" t="s">
        <v>23</v>
      </c>
      <c r="B126" s="5">
        <v>268</v>
      </c>
      <c r="C126" s="5">
        <v>711</v>
      </c>
      <c r="D126" s="5">
        <v>947</v>
      </c>
      <c r="E126" s="5">
        <v>2205</v>
      </c>
      <c r="F126" s="5">
        <v>3574</v>
      </c>
      <c r="G126" s="5">
        <v>7961</v>
      </c>
      <c r="H126" s="5">
        <v>12823</v>
      </c>
      <c r="I126" s="5">
        <v>13213</v>
      </c>
    </row>
    <row r="127" spans="1:9" x14ac:dyDescent="0.25">
      <c r="A127" s="5" t="s">
        <v>24</v>
      </c>
      <c r="B127" s="5"/>
      <c r="C127" s="5">
        <v>598</v>
      </c>
      <c r="D127" s="5">
        <v>1012</v>
      </c>
      <c r="E127" s="5"/>
      <c r="F127" s="5"/>
      <c r="G127" s="5">
        <v>8566</v>
      </c>
      <c r="H127" s="5">
        <v>13114</v>
      </c>
      <c r="I127" s="5">
        <v>14510</v>
      </c>
    </row>
    <row r="128" spans="1:9" x14ac:dyDescent="0.25">
      <c r="A128" s="5" t="s">
        <v>25</v>
      </c>
      <c r="B128" s="5"/>
      <c r="C128" s="5"/>
      <c r="D128" s="5"/>
      <c r="E128" s="5"/>
      <c r="F128" s="5"/>
      <c r="G128" s="5">
        <v>11648</v>
      </c>
      <c r="H128" s="5"/>
      <c r="I128" s="5"/>
    </row>
    <row r="129" spans="1:12" x14ac:dyDescent="0.25">
      <c r="A129" s="5" t="s">
        <v>26</v>
      </c>
      <c r="B129" s="5"/>
      <c r="C129" s="5">
        <v>761</v>
      </c>
      <c r="D129" s="5">
        <v>1212</v>
      </c>
      <c r="E129" s="5">
        <v>2412</v>
      </c>
      <c r="F129" s="5">
        <v>4300</v>
      </c>
      <c r="G129" s="5">
        <v>11805</v>
      </c>
      <c r="H129" s="5"/>
      <c r="I129" s="5"/>
    </row>
    <row r="130" spans="1:12" x14ac:dyDescent="0.25">
      <c r="A130" s="5" t="s">
        <v>27</v>
      </c>
      <c r="B130" s="5">
        <v>329</v>
      </c>
      <c r="C130" s="5">
        <v>701</v>
      </c>
      <c r="D130" s="5">
        <v>872</v>
      </c>
      <c r="E130" s="5">
        <v>1846</v>
      </c>
      <c r="F130" s="5">
        <v>3218</v>
      </c>
      <c r="G130" s="5">
        <v>6401</v>
      </c>
      <c r="H130" s="5">
        <v>8547</v>
      </c>
      <c r="I130" s="5"/>
    </row>
    <row r="131" spans="1:12" x14ac:dyDescent="0.25">
      <c r="A131" s="5" t="s">
        <v>29</v>
      </c>
      <c r="B131" s="5">
        <v>562</v>
      </c>
      <c r="C131" s="5">
        <v>1513</v>
      </c>
      <c r="D131" s="5">
        <v>2351</v>
      </c>
      <c r="E131" s="5">
        <v>4123</v>
      </c>
      <c r="F131" s="5">
        <v>7624</v>
      </c>
      <c r="G131" s="5">
        <v>17447</v>
      </c>
      <c r="H131" s="5">
        <v>25048</v>
      </c>
      <c r="I131" s="5"/>
    </row>
    <row r="132" spans="1:12" x14ac:dyDescent="0.25">
      <c r="A132" s="5" t="s">
        <v>30</v>
      </c>
      <c r="B132" s="5">
        <v>373</v>
      </c>
      <c r="C132" s="5">
        <v>863</v>
      </c>
      <c r="D132" s="5">
        <v>1142</v>
      </c>
      <c r="E132" s="5">
        <v>1849</v>
      </c>
      <c r="F132" s="5">
        <v>3241</v>
      </c>
      <c r="G132" s="5">
        <v>10171</v>
      </c>
      <c r="H132" s="5">
        <v>11986</v>
      </c>
      <c r="I132" s="5">
        <v>13116</v>
      </c>
    </row>
    <row r="133" spans="1:12" x14ac:dyDescent="0.25">
      <c r="A133" s="5" t="s">
        <v>31</v>
      </c>
      <c r="B133" s="5"/>
      <c r="C133" s="5"/>
      <c r="D133" s="5"/>
      <c r="E133" s="5"/>
      <c r="F133" s="5"/>
      <c r="G133" s="5">
        <v>9901</v>
      </c>
      <c r="H133" s="5">
        <v>15550</v>
      </c>
      <c r="I133" s="5">
        <v>16143</v>
      </c>
    </row>
    <row r="134" spans="1:12" x14ac:dyDescent="0.25">
      <c r="A134" s="5" t="s">
        <v>32</v>
      </c>
      <c r="B134" s="5">
        <v>403</v>
      </c>
      <c r="C134" s="5">
        <v>793</v>
      </c>
      <c r="D134" s="5">
        <v>1069</v>
      </c>
      <c r="E134" s="5">
        <v>2341</v>
      </c>
      <c r="F134" s="5">
        <v>4370</v>
      </c>
      <c r="G134" s="5">
        <v>13382</v>
      </c>
      <c r="H134" s="5">
        <v>19889</v>
      </c>
      <c r="I134" s="5">
        <v>20975</v>
      </c>
    </row>
    <row r="135" spans="1:12" x14ac:dyDescent="0.25">
      <c r="A135" s="5" t="s">
        <v>33</v>
      </c>
      <c r="B135" s="5">
        <v>333</v>
      </c>
      <c r="C135" s="5">
        <v>649</v>
      </c>
      <c r="D135" s="5">
        <v>1019</v>
      </c>
      <c r="E135" s="5">
        <v>1904</v>
      </c>
      <c r="F135" s="5">
        <v>3185</v>
      </c>
      <c r="G135" s="5">
        <v>7440</v>
      </c>
      <c r="H135" s="5">
        <v>14348</v>
      </c>
      <c r="I135" s="5"/>
    </row>
    <row r="136" spans="1:12" x14ac:dyDescent="0.25">
      <c r="A136" s="5" t="s">
        <v>34</v>
      </c>
      <c r="B136" s="5">
        <v>373</v>
      </c>
      <c r="C136" s="5">
        <v>669</v>
      </c>
      <c r="D136" s="5">
        <v>935</v>
      </c>
      <c r="E136" s="5">
        <v>1784</v>
      </c>
      <c r="F136" s="5">
        <v>3087</v>
      </c>
      <c r="G136" s="5">
        <v>7743</v>
      </c>
      <c r="H136" s="5">
        <v>9721</v>
      </c>
      <c r="I136" s="5"/>
    </row>
    <row r="137" spans="1:12" x14ac:dyDescent="0.25">
      <c r="A137" s="5" t="s">
        <v>36</v>
      </c>
      <c r="B137" s="5">
        <v>532</v>
      </c>
      <c r="C137" s="5">
        <v>944</v>
      </c>
      <c r="D137" s="5">
        <v>1329</v>
      </c>
      <c r="E137" s="5">
        <v>2771</v>
      </c>
      <c r="F137" s="5">
        <v>4220</v>
      </c>
      <c r="G137" s="5">
        <v>9886</v>
      </c>
      <c r="H137" s="5">
        <v>16072</v>
      </c>
      <c r="I137" s="5"/>
    </row>
    <row r="139" spans="1:12" x14ac:dyDescent="0.25">
      <c r="A139" t="s">
        <v>594</v>
      </c>
    </row>
    <row r="140" spans="1:12" x14ac:dyDescent="0.25">
      <c r="A140" t="s">
        <v>435</v>
      </c>
    </row>
    <row r="141" spans="1:12" x14ac:dyDescent="0.25">
      <c r="A141" s="13" t="s">
        <v>150</v>
      </c>
      <c r="B141" s="13" t="s">
        <v>50</v>
      </c>
      <c r="C141" s="13" t="s">
        <v>191</v>
      </c>
      <c r="D141" s="13" t="s">
        <v>192</v>
      </c>
      <c r="E141" s="13" t="s">
        <v>161</v>
      </c>
      <c r="F141" s="13" t="s">
        <v>58</v>
      </c>
      <c r="G141" s="13" t="s">
        <v>193</v>
      </c>
      <c r="H141" s="13" t="s">
        <v>69</v>
      </c>
      <c r="I141" s="13" t="s">
        <v>162</v>
      </c>
      <c r="J141" s="13" t="s">
        <v>163</v>
      </c>
      <c r="K141" s="13" t="s">
        <v>194</v>
      </c>
      <c r="L141" s="13" t="s">
        <v>235</v>
      </c>
    </row>
    <row r="142" spans="1:12" x14ac:dyDescent="0.25">
      <c r="A142" s="5" t="s">
        <v>3</v>
      </c>
      <c r="B142" s="5">
        <v>7416</v>
      </c>
      <c r="C142" s="5">
        <v>7711</v>
      </c>
      <c r="D142" s="5">
        <v>8071</v>
      </c>
      <c r="E142" s="5">
        <v>8514</v>
      </c>
      <c r="F142" s="5">
        <v>8191</v>
      </c>
      <c r="G142" s="5">
        <v>9144</v>
      </c>
      <c r="H142" s="5">
        <v>9445</v>
      </c>
      <c r="I142" s="5">
        <v>10195</v>
      </c>
      <c r="J142" s="5">
        <v>10609</v>
      </c>
      <c r="K142" s="5">
        <v>10634</v>
      </c>
      <c r="L142" s="5">
        <v>11333</v>
      </c>
    </row>
    <row r="143" spans="1:12" x14ac:dyDescent="0.25">
      <c r="A143" s="5" t="s">
        <v>164</v>
      </c>
      <c r="B143" s="5">
        <v>8559</v>
      </c>
      <c r="C143" s="5">
        <v>8342</v>
      </c>
      <c r="D143" s="5">
        <v>9352</v>
      </c>
      <c r="E143" s="5">
        <v>8590</v>
      </c>
      <c r="F143" s="5">
        <v>8634</v>
      </c>
      <c r="G143" s="5">
        <v>8712</v>
      </c>
      <c r="H143" s="5">
        <v>8890</v>
      </c>
      <c r="I143" s="5">
        <v>9153</v>
      </c>
      <c r="J143" s="5">
        <v>9401</v>
      </c>
      <c r="K143" s="5">
        <v>9086</v>
      </c>
      <c r="L143" s="5">
        <v>9678</v>
      </c>
    </row>
    <row r="144" spans="1:12" x14ac:dyDescent="0.25">
      <c r="A144" s="5" t="s">
        <v>5</v>
      </c>
      <c r="B144" s="5">
        <v>5715</v>
      </c>
      <c r="C144" s="5">
        <v>5737</v>
      </c>
      <c r="D144" s="5">
        <v>5760</v>
      </c>
      <c r="E144" s="5">
        <v>5793</v>
      </c>
      <c r="F144" s="5">
        <v>5796</v>
      </c>
      <c r="G144" s="5">
        <v>5664</v>
      </c>
      <c r="H144" s="5">
        <v>5785</v>
      </c>
      <c r="I144" s="5">
        <v>5943</v>
      </c>
      <c r="J144" s="5">
        <v>6066</v>
      </c>
      <c r="K144" s="5">
        <v>6221</v>
      </c>
      <c r="L144" s="5">
        <v>6520</v>
      </c>
    </row>
    <row r="145" spans="1:12" x14ac:dyDescent="0.25">
      <c r="A145" s="5" t="s">
        <v>6</v>
      </c>
      <c r="B145" s="5">
        <v>3037</v>
      </c>
      <c r="C145" s="5">
        <v>3306</v>
      </c>
      <c r="D145" s="5">
        <v>2728</v>
      </c>
      <c r="E145" s="5">
        <v>3338</v>
      </c>
      <c r="F145" s="5">
        <v>3100</v>
      </c>
      <c r="G145" s="5">
        <v>3210</v>
      </c>
      <c r="H145" s="5">
        <v>3282</v>
      </c>
      <c r="I145" s="5">
        <v>3798</v>
      </c>
      <c r="J145" s="5">
        <v>3342</v>
      </c>
      <c r="K145" s="5">
        <v>3928</v>
      </c>
      <c r="L145" s="5">
        <v>3557</v>
      </c>
    </row>
    <row r="146" spans="1:12" x14ac:dyDescent="0.25">
      <c r="A146" s="5" t="s">
        <v>17</v>
      </c>
      <c r="B146" s="5">
        <v>5898</v>
      </c>
      <c r="C146" s="5">
        <v>6050</v>
      </c>
      <c r="D146" s="5">
        <v>6105</v>
      </c>
      <c r="E146" s="5">
        <v>5647</v>
      </c>
      <c r="F146" s="5">
        <v>7259</v>
      </c>
      <c r="G146" s="5">
        <v>7762</v>
      </c>
      <c r="H146" s="5">
        <v>7238</v>
      </c>
      <c r="I146" s="5">
        <v>6624</v>
      </c>
      <c r="J146" s="5">
        <v>6587</v>
      </c>
      <c r="K146" s="5">
        <v>7614</v>
      </c>
      <c r="L146" s="5">
        <v>8247</v>
      </c>
    </row>
    <row r="147" spans="1:12" x14ac:dyDescent="0.25">
      <c r="A147" s="5" t="s">
        <v>12</v>
      </c>
      <c r="B147" s="5">
        <v>16558</v>
      </c>
      <c r="C147" s="5">
        <v>16977</v>
      </c>
      <c r="D147" s="5">
        <v>17929</v>
      </c>
      <c r="E147" s="5">
        <v>20686</v>
      </c>
      <c r="F147" s="5">
        <v>20595</v>
      </c>
      <c r="G147" s="5">
        <v>25364</v>
      </c>
      <c r="H147" s="5">
        <v>25371</v>
      </c>
      <c r="I147" s="5">
        <v>26730</v>
      </c>
      <c r="J147" s="5">
        <v>27603</v>
      </c>
      <c r="K147" s="5">
        <v>28071</v>
      </c>
      <c r="L147" s="5"/>
    </row>
    <row r="148" spans="1:12" x14ac:dyDescent="0.25">
      <c r="A148" s="5" t="s">
        <v>13</v>
      </c>
      <c r="B148" s="5">
        <v>9796</v>
      </c>
      <c r="C148" s="5">
        <v>11535</v>
      </c>
      <c r="D148" s="5">
        <v>11649</v>
      </c>
      <c r="E148" s="5">
        <v>13206</v>
      </c>
      <c r="F148" s="5">
        <v>13018</v>
      </c>
      <c r="G148" s="5">
        <v>13735</v>
      </c>
      <c r="H148" s="5">
        <v>13298</v>
      </c>
      <c r="I148" s="5">
        <v>12489</v>
      </c>
      <c r="J148" s="5">
        <v>13232</v>
      </c>
      <c r="K148" s="5">
        <v>14539</v>
      </c>
      <c r="L148" s="5">
        <v>16779</v>
      </c>
    </row>
    <row r="149" spans="1:12" x14ac:dyDescent="0.25">
      <c r="A149" s="5" t="s">
        <v>14</v>
      </c>
      <c r="B149" s="5">
        <v>11079</v>
      </c>
      <c r="C149" s="5">
        <v>11598</v>
      </c>
      <c r="D149" s="5">
        <v>11545</v>
      </c>
      <c r="E149" s="5">
        <v>12591</v>
      </c>
      <c r="F149" s="5">
        <v>12389</v>
      </c>
      <c r="G149" s="5">
        <v>12728</v>
      </c>
      <c r="H149" s="5">
        <v>13308</v>
      </c>
      <c r="I149" s="5">
        <v>13822</v>
      </c>
      <c r="J149" s="5">
        <v>14181</v>
      </c>
      <c r="K149" s="5">
        <v>14694</v>
      </c>
      <c r="L149" s="5">
        <v>15721</v>
      </c>
    </row>
    <row r="150" spans="1:12" x14ac:dyDescent="0.25">
      <c r="A150" s="5" t="s">
        <v>15</v>
      </c>
      <c r="B150" s="5">
        <v>7870</v>
      </c>
      <c r="C150" s="5">
        <v>8489</v>
      </c>
      <c r="D150" s="5">
        <v>8801</v>
      </c>
      <c r="E150" s="5">
        <v>9140</v>
      </c>
      <c r="F150" s="5">
        <v>9625</v>
      </c>
      <c r="G150" s="5">
        <v>10131</v>
      </c>
      <c r="H150" s="5">
        <v>11051</v>
      </c>
      <c r="I150" s="5">
        <v>11085</v>
      </c>
      <c r="J150" s="5">
        <v>11326</v>
      </c>
      <c r="K150" s="5">
        <v>11655</v>
      </c>
      <c r="L150" s="5">
        <v>12302</v>
      </c>
    </row>
    <row r="151" spans="1:12" x14ac:dyDescent="0.25">
      <c r="A151" s="5" t="s">
        <v>44</v>
      </c>
      <c r="B151" s="5">
        <v>6543</v>
      </c>
      <c r="C151" s="5">
        <v>6619</v>
      </c>
      <c r="D151" s="5">
        <v>6732</v>
      </c>
      <c r="E151" s="5">
        <v>6978</v>
      </c>
      <c r="F151" s="5">
        <v>7128</v>
      </c>
      <c r="G151" s="5">
        <v>7296</v>
      </c>
      <c r="H151" s="5">
        <v>7384</v>
      </c>
      <c r="I151" s="5">
        <v>7385</v>
      </c>
      <c r="J151" s="5">
        <v>7541</v>
      </c>
      <c r="K151" s="5"/>
      <c r="L151" s="5"/>
    </row>
    <row r="152" spans="1:12" x14ac:dyDescent="0.25">
      <c r="A152" s="5" t="s">
        <v>18</v>
      </c>
      <c r="B152" s="5">
        <v>7838</v>
      </c>
      <c r="C152" s="5">
        <v>8097</v>
      </c>
      <c r="D152" s="5">
        <v>8368</v>
      </c>
      <c r="E152" s="5">
        <v>8990</v>
      </c>
      <c r="F152" s="5">
        <v>9416</v>
      </c>
      <c r="G152" s="5">
        <v>10549</v>
      </c>
      <c r="H152" s="5">
        <v>10912</v>
      </c>
      <c r="I152" s="5">
        <v>11939</v>
      </c>
      <c r="J152" s="5">
        <v>12029</v>
      </c>
      <c r="K152" s="5">
        <v>12518</v>
      </c>
      <c r="L152" s="5">
        <v>13141</v>
      </c>
    </row>
    <row r="153" spans="1:12" x14ac:dyDescent="0.25">
      <c r="A153" s="5" t="s">
        <v>19</v>
      </c>
      <c r="B153" s="5">
        <v>7938</v>
      </c>
      <c r="C153" s="5">
        <v>8516</v>
      </c>
      <c r="D153" s="5">
        <v>8748</v>
      </c>
      <c r="E153" s="5">
        <v>8987</v>
      </c>
      <c r="F153" s="5">
        <v>9079</v>
      </c>
      <c r="G153" s="5">
        <v>9619</v>
      </c>
      <c r="H153" s="5">
        <v>10178</v>
      </c>
      <c r="I153" s="5">
        <v>10510</v>
      </c>
      <c r="J153" s="5">
        <v>10709</v>
      </c>
      <c r="K153" s="5">
        <v>11389</v>
      </c>
      <c r="L153" s="5">
        <v>12109</v>
      </c>
    </row>
    <row r="154" spans="1:12" x14ac:dyDescent="0.25">
      <c r="A154" s="5" t="s">
        <v>21</v>
      </c>
      <c r="B154" s="5">
        <v>6584</v>
      </c>
      <c r="C154" s="5">
        <v>6550</v>
      </c>
      <c r="D154" s="5">
        <v>6790</v>
      </c>
      <c r="E154" s="5">
        <v>7089</v>
      </c>
      <c r="F154" s="5">
        <v>7301</v>
      </c>
      <c r="G154" s="5">
        <v>7621</v>
      </c>
      <c r="H154" s="5">
        <v>8248</v>
      </c>
      <c r="I154" s="5">
        <v>7195</v>
      </c>
      <c r="J154" s="5">
        <v>7699</v>
      </c>
      <c r="K154" s="5">
        <v>7015</v>
      </c>
      <c r="L154" s="5">
        <v>8284</v>
      </c>
    </row>
    <row r="155" spans="1:12" x14ac:dyDescent="0.25">
      <c r="A155" s="5" t="s">
        <v>7</v>
      </c>
      <c r="B155" s="5">
        <v>6539</v>
      </c>
      <c r="C155" s="5">
        <v>6445</v>
      </c>
      <c r="D155" s="5">
        <v>6474</v>
      </c>
      <c r="E155" s="5">
        <v>6654</v>
      </c>
      <c r="F155" s="5">
        <v>6810</v>
      </c>
      <c r="G155" s="5">
        <v>6873</v>
      </c>
      <c r="H155" s="5">
        <v>6692</v>
      </c>
      <c r="I155" s="5">
        <v>6423</v>
      </c>
      <c r="J155" s="5">
        <v>7400</v>
      </c>
      <c r="K155" s="5">
        <v>7250</v>
      </c>
      <c r="L155" s="5">
        <v>8383</v>
      </c>
    </row>
    <row r="156" spans="1:12" x14ac:dyDescent="0.25">
      <c r="A156" s="5" t="s">
        <v>22</v>
      </c>
      <c r="B156" s="5">
        <v>12183</v>
      </c>
      <c r="C156" s="5">
        <v>12158</v>
      </c>
      <c r="D156" s="5">
        <v>13221</v>
      </c>
      <c r="E156" s="5">
        <v>13464</v>
      </c>
      <c r="F156" s="5">
        <v>13925</v>
      </c>
      <c r="G156" s="5">
        <v>14199</v>
      </c>
      <c r="H156" s="5">
        <v>15262</v>
      </c>
      <c r="I156" s="5">
        <v>14207</v>
      </c>
      <c r="J156" s="5">
        <v>14642</v>
      </c>
      <c r="K156" s="5">
        <v>15580</v>
      </c>
      <c r="L156" s="5">
        <v>16479</v>
      </c>
    </row>
    <row r="157" spans="1:12" x14ac:dyDescent="0.25">
      <c r="A157" s="5" t="s">
        <v>23</v>
      </c>
      <c r="B157" s="5">
        <v>5841</v>
      </c>
      <c r="C157" s="5">
        <v>5553</v>
      </c>
      <c r="D157" s="5">
        <v>5610</v>
      </c>
      <c r="E157" s="5">
        <v>6016</v>
      </c>
      <c r="F157" s="5">
        <v>6428</v>
      </c>
      <c r="G157" s="5">
        <v>6395</v>
      </c>
      <c r="H157" s="5">
        <v>7090</v>
      </c>
      <c r="I157" s="5">
        <v>6845</v>
      </c>
      <c r="J157" s="5">
        <v>7445</v>
      </c>
      <c r="K157" s="5">
        <v>8048</v>
      </c>
      <c r="L157" s="5">
        <v>8751</v>
      </c>
    </row>
    <row r="158" spans="1:12" x14ac:dyDescent="0.25">
      <c r="A158" s="5" t="s">
        <v>24</v>
      </c>
      <c r="B158" s="5">
        <v>6894</v>
      </c>
      <c r="C158" s="5">
        <v>6941</v>
      </c>
      <c r="D158" s="5">
        <v>7537</v>
      </c>
      <c r="E158" s="5">
        <v>7605</v>
      </c>
      <c r="F158" s="5">
        <v>7883</v>
      </c>
      <c r="G158" s="5">
        <v>8517</v>
      </c>
      <c r="H158" s="5">
        <v>9003</v>
      </c>
      <c r="I158" s="5">
        <v>9427</v>
      </c>
      <c r="J158" s="5">
        <v>9514</v>
      </c>
      <c r="K158" s="5">
        <v>9727</v>
      </c>
      <c r="L158" s="5"/>
    </row>
    <row r="159" spans="1:12" x14ac:dyDescent="0.25">
      <c r="A159" s="5" t="s">
        <v>25</v>
      </c>
      <c r="B159" s="5"/>
      <c r="C159" s="5"/>
      <c r="D159" s="5"/>
      <c r="E159" s="5"/>
      <c r="F159" s="5"/>
      <c r="G159" s="5"/>
      <c r="H159" s="5"/>
      <c r="I159" s="5"/>
      <c r="J159" s="5">
        <v>10505</v>
      </c>
      <c r="K159" s="5">
        <v>10833</v>
      </c>
      <c r="L159" s="5"/>
    </row>
    <row r="160" spans="1:12" x14ac:dyDescent="0.25">
      <c r="A160" s="5" t="s">
        <v>26</v>
      </c>
      <c r="B160" s="5">
        <v>9129</v>
      </c>
      <c r="C160" s="5">
        <v>9410</v>
      </c>
      <c r="D160" s="5">
        <v>9646</v>
      </c>
      <c r="E160" s="5">
        <v>9880</v>
      </c>
      <c r="F160" s="5">
        <v>10287</v>
      </c>
      <c r="G160" s="5">
        <v>9118</v>
      </c>
      <c r="H160" s="5">
        <v>8726</v>
      </c>
      <c r="I160" s="5">
        <v>11473</v>
      </c>
      <c r="J160" s="5">
        <v>11674</v>
      </c>
      <c r="K160" s="5"/>
      <c r="L160" s="5"/>
    </row>
    <row r="161" spans="1:23" x14ac:dyDescent="0.25">
      <c r="A161" s="5" t="s">
        <v>45</v>
      </c>
      <c r="B161" s="5">
        <v>4896</v>
      </c>
      <c r="C161" s="5">
        <v>5054</v>
      </c>
      <c r="D161" s="5">
        <v>5204</v>
      </c>
      <c r="E161" s="5">
        <v>4773</v>
      </c>
      <c r="F161" s="5">
        <v>5382</v>
      </c>
      <c r="G161" s="5">
        <v>5471</v>
      </c>
      <c r="H161" s="5">
        <v>5735</v>
      </c>
      <c r="I161" s="5">
        <v>5562</v>
      </c>
      <c r="J161" s="5">
        <v>5802</v>
      </c>
      <c r="K161" s="5">
        <v>5665</v>
      </c>
      <c r="L161" s="5">
        <v>6487</v>
      </c>
    </row>
    <row r="162" spans="1:23" x14ac:dyDescent="0.25">
      <c r="A162" s="5" t="s">
        <v>29</v>
      </c>
      <c r="B162" s="5">
        <v>12710</v>
      </c>
      <c r="C162" s="5">
        <v>12784</v>
      </c>
      <c r="D162" s="5">
        <v>13008</v>
      </c>
      <c r="E162" s="5">
        <v>13705</v>
      </c>
      <c r="F162" s="5">
        <v>13812</v>
      </c>
      <c r="G162" s="5">
        <v>14333</v>
      </c>
      <c r="H162" s="5">
        <v>14809</v>
      </c>
      <c r="I162" s="5">
        <v>15048</v>
      </c>
      <c r="J162" s="5">
        <v>15195</v>
      </c>
      <c r="K162" s="5">
        <v>15264</v>
      </c>
      <c r="L162" s="5">
        <v>15800</v>
      </c>
    </row>
    <row r="163" spans="1:23" x14ac:dyDescent="0.25">
      <c r="A163" s="5" t="s">
        <v>165</v>
      </c>
      <c r="B163" s="5">
        <v>6182</v>
      </c>
      <c r="C163" s="5">
        <v>7134</v>
      </c>
      <c r="D163" s="5">
        <v>7218</v>
      </c>
      <c r="E163" s="5">
        <v>7862</v>
      </c>
      <c r="F163" s="5">
        <v>8601</v>
      </c>
      <c r="G163" s="5">
        <v>8754</v>
      </c>
      <c r="H163" s="5">
        <v>8555</v>
      </c>
      <c r="I163" s="5">
        <v>8104</v>
      </c>
      <c r="J163" s="5">
        <v>8571</v>
      </c>
      <c r="K163" s="5">
        <v>7608</v>
      </c>
      <c r="L163" s="5">
        <v>8571</v>
      </c>
    </row>
    <row r="164" spans="1:23" x14ac:dyDescent="0.25">
      <c r="A164" s="5" t="s">
        <v>31</v>
      </c>
      <c r="B164" s="5">
        <v>7550</v>
      </c>
      <c r="C164" s="5">
        <v>7113</v>
      </c>
      <c r="D164" s="5">
        <v>7633</v>
      </c>
      <c r="E164" s="5">
        <v>8236</v>
      </c>
      <c r="F164" s="5">
        <v>9125</v>
      </c>
      <c r="G164" s="5">
        <v>9666</v>
      </c>
      <c r="H164" s="5">
        <v>10250</v>
      </c>
      <c r="I164" s="5">
        <v>10703</v>
      </c>
      <c r="J164" s="5">
        <v>11232</v>
      </c>
      <c r="K164" s="5"/>
      <c r="L164" s="5"/>
    </row>
    <row r="165" spans="1:23" x14ac:dyDescent="0.25">
      <c r="A165" s="5" t="s">
        <v>32</v>
      </c>
      <c r="B165" s="5">
        <v>8955</v>
      </c>
      <c r="C165" s="5">
        <v>9932</v>
      </c>
      <c r="D165" s="5">
        <v>10147</v>
      </c>
      <c r="E165" s="5">
        <v>10451</v>
      </c>
      <c r="F165" s="5">
        <v>11260</v>
      </c>
      <c r="G165" s="5">
        <v>11592</v>
      </c>
      <c r="H165" s="5">
        <v>12167</v>
      </c>
      <c r="I165" s="5">
        <v>12994</v>
      </c>
      <c r="J165" s="5">
        <v>12484</v>
      </c>
      <c r="K165" s="5">
        <v>12696</v>
      </c>
      <c r="L165" s="5">
        <v>12976</v>
      </c>
    </row>
    <row r="166" spans="1:23" x14ac:dyDescent="0.25">
      <c r="A166" s="5" t="s">
        <v>33</v>
      </c>
      <c r="B166" s="5">
        <v>5534</v>
      </c>
      <c r="C166" s="5">
        <v>5364</v>
      </c>
      <c r="D166" s="5">
        <v>5707</v>
      </c>
      <c r="E166" s="5">
        <v>6239</v>
      </c>
      <c r="F166" s="5">
        <v>6828</v>
      </c>
      <c r="G166" s="5">
        <v>7396</v>
      </c>
      <c r="H166" s="5">
        <v>7967</v>
      </c>
      <c r="I166" s="5">
        <v>9397</v>
      </c>
      <c r="J166" s="5">
        <v>9664</v>
      </c>
      <c r="K166" s="5">
        <v>9969</v>
      </c>
      <c r="L166" s="5"/>
    </row>
    <row r="167" spans="1:23" x14ac:dyDescent="0.25">
      <c r="A167" s="5" t="s">
        <v>34</v>
      </c>
      <c r="B167" s="5">
        <v>5066</v>
      </c>
      <c r="C167" s="5">
        <v>5209</v>
      </c>
      <c r="D167" s="5">
        <v>5256</v>
      </c>
      <c r="E167" s="5">
        <v>5706</v>
      </c>
      <c r="F167" s="5">
        <v>5518</v>
      </c>
      <c r="G167" s="5">
        <v>5432</v>
      </c>
      <c r="H167" s="5">
        <v>5675</v>
      </c>
      <c r="I167" s="5">
        <v>5575</v>
      </c>
      <c r="J167" s="5">
        <v>5603</v>
      </c>
      <c r="K167" s="5">
        <v>5496</v>
      </c>
      <c r="L167" s="5">
        <v>5702</v>
      </c>
    </row>
    <row r="168" spans="1:23" x14ac:dyDescent="0.25">
      <c r="A168" s="5" t="s">
        <v>65</v>
      </c>
      <c r="B168" s="5">
        <v>6755</v>
      </c>
      <c r="C168" s="5">
        <v>7242</v>
      </c>
      <c r="D168" s="5">
        <v>7050</v>
      </c>
      <c r="E168" s="5">
        <v>7376</v>
      </c>
      <c r="F168" s="5">
        <v>7340</v>
      </c>
      <c r="G168" s="5">
        <v>7310</v>
      </c>
      <c r="H168" s="5">
        <v>7187</v>
      </c>
      <c r="I168" s="5">
        <v>7720</v>
      </c>
      <c r="J168" s="5">
        <v>7937</v>
      </c>
      <c r="K168" s="5"/>
      <c r="L168" s="5"/>
    </row>
    <row r="169" spans="1:23" x14ac:dyDescent="0.25">
      <c r="A169" s="5" t="s">
        <v>36</v>
      </c>
      <c r="B169" s="5">
        <v>6755</v>
      </c>
      <c r="C169" s="5">
        <v>7094</v>
      </c>
      <c r="D169" s="5">
        <v>7492</v>
      </c>
      <c r="E169" s="5">
        <v>7880</v>
      </c>
      <c r="F169" s="5">
        <v>8408</v>
      </c>
      <c r="G169" s="5">
        <v>8814</v>
      </c>
      <c r="H169" s="5">
        <v>9320</v>
      </c>
      <c r="I169" s="5">
        <v>9796</v>
      </c>
      <c r="J169" s="5">
        <v>10380</v>
      </c>
      <c r="K169" s="5">
        <v>10951</v>
      </c>
      <c r="L169" s="5">
        <v>11612</v>
      </c>
    </row>
    <row r="170" spans="1:23" x14ac:dyDescent="0.25">
      <c r="A170" s="5" t="s">
        <v>166</v>
      </c>
      <c r="B170" s="5">
        <v>15192</v>
      </c>
      <c r="C170" s="5">
        <v>16191</v>
      </c>
      <c r="D170" s="5">
        <v>15354</v>
      </c>
      <c r="E170" s="5">
        <v>15896</v>
      </c>
      <c r="F170" s="5">
        <v>16350</v>
      </c>
      <c r="G170" s="5">
        <v>14502</v>
      </c>
      <c r="H170" s="5">
        <v>15293</v>
      </c>
      <c r="I170" s="5">
        <v>15691</v>
      </c>
      <c r="J170" s="5">
        <v>15679</v>
      </c>
      <c r="K170" s="5">
        <v>15880</v>
      </c>
      <c r="L170" s="5"/>
    </row>
    <row r="171" spans="1:23" x14ac:dyDescent="0.25">
      <c r="A171" s="5" t="s">
        <v>8</v>
      </c>
      <c r="B171" s="5">
        <v>6539</v>
      </c>
      <c r="C171" s="5">
        <v>6445</v>
      </c>
      <c r="D171" s="5">
        <v>6474</v>
      </c>
      <c r="E171" s="5">
        <v>6654</v>
      </c>
      <c r="F171" s="5">
        <v>6810</v>
      </c>
      <c r="G171" s="5">
        <v>6873</v>
      </c>
      <c r="H171" s="5">
        <v>6692</v>
      </c>
      <c r="I171" s="5">
        <v>6423</v>
      </c>
      <c r="J171" s="5">
        <v>7400</v>
      </c>
      <c r="K171" s="5">
        <v>7250</v>
      </c>
      <c r="L171" s="5">
        <v>8383</v>
      </c>
      <c r="M171" s="5">
        <v>19791</v>
      </c>
      <c r="N171" s="5">
        <v>21021</v>
      </c>
      <c r="O171" s="5">
        <v>22524</v>
      </c>
      <c r="P171" s="5">
        <v>24855</v>
      </c>
      <c r="Q171" s="5">
        <v>25470</v>
      </c>
      <c r="R171" s="5">
        <v>26718</v>
      </c>
      <c r="S171" s="5">
        <v>27494</v>
      </c>
      <c r="T171" s="5">
        <v>27670</v>
      </c>
      <c r="U171" s="5">
        <v>28860</v>
      </c>
      <c r="V171" s="5">
        <v>31013</v>
      </c>
      <c r="W171" s="5">
        <v>33047</v>
      </c>
    </row>
    <row r="172" spans="1:23" x14ac:dyDescent="0.25">
      <c r="A172" s="5" t="s">
        <v>11</v>
      </c>
      <c r="B172" s="5">
        <v>18166</v>
      </c>
      <c r="C172" s="5">
        <v>19575</v>
      </c>
      <c r="D172" s="5">
        <v>19162</v>
      </c>
      <c r="E172" s="5">
        <v>20983</v>
      </c>
      <c r="F172" s="5">
        <v>23482</v>
      </c>
      <c r="G172" s="5">
        <v>23762</v>
      </c>
      <c r="H172" s="5">
        <v>24003</v>
      </c>
      <c r="I172" s="5">
        <v>26497</v>
      </c>
      <c r="J172" s="5">
        <v>26306</v>
      </c>
      <c r="K172" s="5">
        <v>27528</v>
      </c>
      <c r="L172" s="5">
        <v>29231</v>
      </c>
    </row>
    <row r="173" spans="1:23" x14ac:dyDescent="0.25">
      <c r="A173" s="5" t="s">
        <v>49</v>
      </c>
      <c r="B173" s="5">
        <v>9781</v>
      </c>
      <c r="C173" s="5">
        <v>9661</v>
      </c>
      <c r="D173" s="5">
        <v>9889</v>
      </c>
      <c r="E173" s="5">
        <v>13512</v>
      </c>
      <c r="F173" s="5">
        <v>17402</v>
      </c>
      <c r="G173" s="5">
        <v>19279</v>
      </c>
      <c r="H173" s="5">
        <v>19374</v>
      </c>
      <c r="I173" s="5">
        <v>22252</v>
      </c>
      <c r="J173" s="5">
        <v>22926</v>
      </c>
      <c r="K173" s="5">
        <v>23207</v>
      </c>
      <c r="L173" s="5">
        <v>23610</v>
      </c>
    </row>
    <row r="174" spans="1:23" x14ac:dyDescent="0.25">
      <c r="A174" s="5" t="s">
        <v>167</v>
      </c>
      <c r="B174" s="5">
        <v>7690</v>
      </c>
      <c r="C174" s="5">
        <v>8070</v>
      </c>
      <c r="D174" s="5">
        <v>8489</v>
      </c>
      <c r="E174" s="5">
        <v>9007</v>
      </c>
      <c r="F174" s="5">
        <v>9244</v>
      </c>
      <c r="G174" s="5">
        <v>9650</v>
      </c>
      <c r="H174" s="5">
        <v>10071</v>
      </c>
      <c r="I174" s="5">
        <v>10308</v>
      </c>
      <c r="J174" s="5">
        <v>10754</v>
      </c>
      <c r="K174" s="5">
        <v>11013</v>
      </c>
      <c r="L174" s="5">
        <v>11799</v>
      </c>
    </row>
  </sheetData>
  <autoFilter ref="A8:W42">
    <filterColumn colId="0">
      <filters>
        <filter val="Andhra Pradesh"/>
        <filter val="Assam"/>
        <filter val="Bihar"/>
        <filter val="Kerala"/>
        <filter val="Rajasthan"/>
      </filters>
    </filterColumn>
  </autoFilter>
  <pageMargins left="0.7" right="0.7" top="0.75" bottom="0.75" header="0.3" footer="0.3"/>
  <pageSetup orientation="portrait" horizontalDpi="0"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I113"/>
  <sheetViews>
    <sheetView workbookViewId="0">
      <selection activeCell="K15" sqref="K15"/>
    </sheetView>
  </sheetViews>
  <sheetFormatPr defaultColWidth="8.85546875" defaultRowHeight="15" x14ac:dyDescent="0.25"/>
  <cols>
    <col min="1" max="1" width="22.42578125" customWidth="1"/>
    <col min="2" max="2" width="11.42578125" customWidth="1"/>
    <col min="5" max="5" width="15.28515625" customWidth="1"/>
    <col min="7" max="7" width="10.7109375" bestFit="1" customWidth="1"/>
  </cols>
  <sheetData>
    <row r="1" spans="1:7" x14ac:dyDescent="0.25">
      <c r="A1" s="8" t="s">
        <v>180</v>
      </c>
      <c r="B1" s="8"/>
    </row>
    <row r="2" spans="1:7" x14ac:dyDescent="0.25">
      <c r="A2" s="3" t="s">
        <v>169</v>
      </c>
      <c r="B2" s="3"/>
    </row>
    <row r="3" spans="1:7" x14ac:dyDescent="0.25">
      <c r="A3" s="1" t="s">
        <v>76</v>
      </c>
      <c r="B3" s="1"/>
    </row>
    <row r="4" spans="1:7" ht="18.75" x14ac:dyDescent="0.3">
      <c r="A4" s="2" t="s">
        <v>170</v>
      </c>
      <c r="B4" s="2"/>
    </row>
    <row r="6" spans="1:7" x14ac:dyDescent="0.25">
      <c r="A6" t="s">
        <v>436</v>
      </c>
    </row>
    <row r="7" spans="1:7" x14ac:dyDescent="0.25">
      <c r="A7" t="s">
        <v>448</v>
      </c>
    </row>
    <row r="8" spans="1:7" x14ac:dyDescent="0.25">
      <c r="A8" s="13" t="s">
        <v>150</v>
      </c>
      <c r="B8" s="13" t="s">
        <v>173</v>
      </c>
      <c r="C8" s="13" t="s">
        <v>171</v>
      </c>
      <c r="D8" s="13" t="s">
        <v>172</v>
      </c>
      <c r="E8" s="13" t="s">
        <v>177</v>
      </c>
      <c r="F8" s="13" t="s">
        <v>178</v>
      </c>
      <c r="G8" s="13" t="s">
        <v>179</v>
      </c>
    </row>
    <row r="9" spans="1:7" x14ac:dyDescent="0.25">
      <c r="A9" s="5" t="s">
        <v>19</v>
      </c>
      <c r="B9" s="5">
        <v>18.8</v>
      </c>
      <c r="C9" s="5">
        <v>6.3</v>
      </c>
      <c r="D9" s="5">
        <v>6.5</v>
      </c>
      <c r="E9" s="5">
        <v>13.8</v>
      </c>
      <c r="F9" s="5">
        <v>11.8</v>
      </c>
      <c r="G9" s="5">
        <v>4.8</v>
      </c>
    </row>
    <row r="10" spans="1:7" x14ac:dyDescent="0.25">
      <c r="A10" s="5" t="s">
        <v>32</v>
      </c>
      <c r="B10" s="5">
        <v>26</v>
      </c>
      <c r="C10" s="5">
        <v>9.5</v>
      </c>
      <c r="D10" s="5">
        <v>15.9</v>
      </c>
      <c r="E10" s="5">
        <v>20.399999999999999</v>
      </c>
      <c r="F10" s="5">
        <v>29.3</v>
      </c>
      <c r="G10" s="5">
        <v>8.6</v>
      </c>
    </row>
    <row r="11" spans="1:7" x14ac:dyDescent="0.25">
      <c r="A11" s="5" t="s">
        <v>18</v>
      </c>
      <c r="B11" s="5">
        <v>19.2</v>
      </c>
      <c r="C11" s="5">
        <v>6.6</v>
      </c>
      <c r="D11" s="5">
        <v>5.3</v>
      </c>
      <c r="E11" s="5">
        <v>9.3000000000000007</v>
      </c>
      <c r="F11" s="5">
        <v>7.1</v>
      </c>
      <c r="G11" s="5">
        <v>2.2000000000000002</v>
      </c>
    </row>
    <row r="12" spans="1:7" x14ac:dyDescent="0.25">
      <c r="A12" s="5" t="s">
        <v>3</v>
      </c>
      <c r="B12" s="5">
        <v>26.3</v>
      </c>
      <c r="C12" s="5">
        <v>7.8</v>
      </c>
      <c r="D12" s="5">
        <v>6.3</v>
      </c>
      <c r="E12" s="5">
        <v>11.4</v>
      </c>
      <c r="F12" s="5">
        <v>13.6</v>
      </c>
      <c r="G12" s="5">
        <v>15</v>
      </c>
    </row>
    <row r="13" spans="1:7" x14ac:dyDescent="0.25">
      <c r="A13" s="5" t="s">
        <v>22</v>
      </c>
      <c r="B13" s="5">
        <v>20.5</v>
      </c>
      <c r="C13" s="5">
        <v>6.6</v>
      </c>
      <c r="D13" s="5">
        <v>5.0999999999999996</v>
      </c>
      <c r="E13" s="5">
        <v>23.9</v>
      </c>
      <c r="F13" s="5">
        <v>5.9</v>
      </c>
      <c r="G13" s="5">
        <v>11.2</v>
      </c>
    </row>
    <row r="14" spans="1:7" x14ac:dyDescent="0.25">
      <c r="A14" s="5" t="s">
        <v>13</v>
      </c>
      <c r="B14" s="5">
        <v>14.6</v>
      </c>
      <c r="C14" s="5">
        <v>7.3</v>
      </c>
      <c r="D14" s="5">
        <v>2.5</v>
      </c>
      <c r="E14" s="5">
        <v>4.2</v>
      </c>
      <c r="F14" s="5">
        <v>0</v>
      </c>
      <c r="G14" s="5">
        <v>0.4</v>
      </c>
    </row>
    <row r="15" spans="1:7" x14ac:dyDescent="0.25">
      <c r="A15" s="5" t="s">
        <v>21</v>
      </c>
      <c r="B15" s="5">
        <v>12</v>
      </c>
      <c r="C15" s="5">
        <v>5.9</v>
      </c>
      <c r="D15" s="5">
        <v>6.2</v>
      </c>
      <c r="E15" s="5">
        <v>21.4</v>
      </c>
      <c r="F15" s="5">
        <v>0</v>
      </c>
      <c r="G15" s="5">
        <v>7.4</v>
      </c>
    </row>
    <row r="16" spans="1:7" x14ac:dyDescent="0.25">
      <c r="A16" s="5" t="s">
        <v>45</v>
      </c>
      <c r="B16" s="5">
        <v>29.1</v>
      </c>
      <c r="C16" s="5">
        <v>17.399999999999999</v>
      </c>
      <c r="D16" s="5">
        <v>9.6</v>
      </c>
      <c r="E16" s="5">
        <v>19.04</v>
      </c>
      <c r="F16" s="5">
        <v>13.6</v>
      </c>
      <c r="G16" s="5">
        <v>11.5</v>
      </c>
    </row>
    <row r="17" spans="1:9" x14ac:dyDescent="0.25">
      <c r="A17" s="5" t="s">
        <v>36</v>
      </c>
      <c r="B17" s="5">
        <v>25.5</v>
      </c>
      <c r="C17" s="5">
        <v>12.9</v>
      </c>
      <c r="D17" s="5">
        <v>9.1</v>
      </c>
      <c r="E17" s="5">
        <v>17.7</v>
      </c>
      <c r="F17" s="5">
        <v>40</v>
      </c>
      <c r="G17" s="5">
        <v>10.7</v>
      </c>
    </row>
    <row r="19" spans="1:9" x14ac:dyDescent="0.25">
      <c r="A19" t="s">
        <v>437</v>
      </c>
    </row>
    <row r="20" spans="1:9" x14ac:dyDescent="0.25">
      <c r="A20" s="13" t="s">
        <v>150</v>
      </c>
      <c r="B20" s="13" t="s">
        <v>174</v>
      </c>
      <c r="C20" s="13" t="s">
        <v>176</v>
      </c>
      <c r="D20" s="13" t="s">
        <v>175</v>
      </c>
    </row>
    <row r="21" spans="1:9" x14ac:dyDescent="0.25">
      <c r="A21" s="5" t="s">
        <v>19</v>
      </c>
      <c r="B21" s="5">
        <v>9.8000000000000007</v>
      </c>
      <c r="C21" s="5">
        <v>12.9</v>
      </c>
      <c r="D21" s="5">
        <v>26</v>
      </c>
    </row>
    <row r="22" spans="1:9" x14ac:dyDescent="0.25">
      <c r="A22" s="5" t="s">
        <v>32</v>
      </c>
      <c r="B22" s="5">
        <v>13.4</v>
      </c>
      <c r="C22" s="5">
        <v>11.1</v>
      </c>
      <c r="D22" s="5">
        <v>40.9</v>
      </c>
    </row>
    <row r="23" spans="1:9" x14ac:dyDescent="0.25">
      <c r="A23" s="5" t="s">
        <v>18</v>
      </c>
      <c r="B23" s="5">
        <v>3.5</v>
      </c>
      <c r="C23" s="5">
        <v>5.3</v>
      </c>
      <c r="D23" s="5">
        <v>23.6</v>
      </c>
    </row>
    <row r="24" spans="1:9" x14ac:dyDescent="0.25">
      <c r="A24" s="5" t="s">
        <v>3</v>
      </c>
      <c r="B24" s="5">
        <v>7.4</v>
      </c>
      <c r="C24" s="5">
        <v>10.1</v>
      </c>
      <c r="D24" s="5">
        <v>10.4</v>
      </c>
    </row>
    <row r="25" spans="1:9" x14ac:dyDescent="0.25">
      <c r="A25" s="5" t="s">
        <v>22</v>
      </c>
      <c r="B25" s="5">
        <v>5.5</v>
      </c>
      <c r="C25" s="5">
        <v>7.1</v>
      </c>
      <c r="D25" s="5">
        <v>25.8</v>
      </c>
    </row>
    <row r="26" spans="1:9" x14ac:dyDescent="0.25">
      <c r="A26" s="5" t="s">
        <v>13</v>
      </c>
      <c r="B26" s="5">
        <v>9</v>
      </c>
      <c r="C26" s="5">
        <v>0</v>
      </c>
      <c r="D26" s="5">
        <v>2.5</v>
      </c>
    </row>
    <row r="27" spans="1:9" x14ac:dyDescent="0.25">
      <c r="A27" s="5" t="s">
        <v>21</v>
      </c>
      <c r="B27" s="5">
        <v>15.6</v>
      </c>
      <c r="C27" s="5">
        <v>11.9</v>
      </c>
      <c r="D27" s="5">
        <v>30.9</v>
      </c>
    </row>
    <row r="28" spans="1:9" x14ac:dyDescent="0.25">
      <c r="A28" s="5" t="s">
        <v>45</v>
      </c>
      <c r="B28" s="5">
        <v>12.4</v>
      </c>
      <c r="C28" s="5">
        <v>20.6</v>
      </c>
      <c r="D28" s="5">
        <v>44.1</v>
      </c>
    </row>
    <row r="29" spans="1:9" x14ac:dyDescent="0.25">
      <c r="A29" s="5" t="s">
        <v>36</v>
      </c>
      <c r="B29" s="5">
        <v>11.2</v>
      </c>
      <c r="C29" s="5">
        <v>14</v>
      </c>
      <c r="D29" s="5">
        <v>22</v>
      </c>
      <c r="G29" s="21"/>
      <c r="H29" s="21"/>
      <c r="I29" s="21"/>
    </row>
    <row r="30" spans="1:9" x14ac:dyDescent="0.25">
      <c r="G30" s="21"/>
      <c r="H30" s="21"/>
      <c r="I30" s="21"/>
    </row>
    <row r="31" spans="1:9" x14ac:dyDescent="0.25">
      <c r="A31" t="s">
        <v>438</v>
      </c>
      <c r="G31" s="21"/>
      <c r="H31" s="21"/>
      <c r="I31" s="21"/>
    </row>
    <row r="32" spans="1:9" x14ac:dyDescent="0.25">
      <c r="A32" s="13" t="s">
        <v>150</v>
      </c>
      <c r="B32" s="13" t="s">
        <v>174</v>
      </c>
      <c r="C32" s="13" t="s">
        <v>176</v>
      </c>
      <c r="D32" s="13" t="s">
        <v>175</v>
      </c>
      <c r="G32" s="21"/>
      <c r="H32" s="21"/>
      <c r="I32" s="21"/>
    </row>
    <row r="33" spans="1:9" x14ac:dyDescent="0.25">
      <c r="A33" s="5" t="s">
        <v>19</v>
      </c>
      <c r="B33" s="5">
        <v>9.1</v>
      </c>
      <c r="C33" s="5">
        <v>12</v>
      </c>
      <c r="D33" s="5">
        <v>9.6</v>
      </c>
      <c r="G33" s="21"/>
      <c r="H33" s="21"/>
      <c r="I33" s="21"/>
    </row>
    <row r="34" spans="1:9" x14ac:dyDescent="0.25">
      <c r="A34" s="5" t="s">
        <v>32</v>
      </c>
      <c r="B34" s="5">
        <v>14.3</v>
      </c>
      <c r="C34" s="5">
        <v>9.1999999999999993</v>
      </c>
      <c r="D34" s="5">
        <v>31.8</v>
      </c>
      <c r="G34" s="21"/>
      <c r="H34" s="21"/>
      <c r="I34" s="21"/>
    </row>
    <row r="35" spans="1:9" x14ac:dyDescent="0.25">
      <c r="A35" s="5" t="s">
        <v>18</v>
      </c>
      <c r="B35" s="5">
        <v>6.6</v>
      </c>
      <c r="C35" s="5">
        <v>0</v>
      </c>
      <c r="D35" s="5">
        <v>9.3000000000000007</v>
      </c>
      <c r="G35" s="21"/>
      <c r="H35" s="21"/>
      <c r="I35" s="21"/>
    </row>
    <row r="36" spans="1:9" x14ac:dyDescent="0.25">
      <c r="A36" s="5" t="s">
        <v>3</v>
      </c>
      <c r="B36" s="5">
        <v>4.3</v>
      </c>
      <c r="C36" s="5">
        <v>2.1</v>
      </c>
      <c r="D36" s="5">
        <v>15</v>
      </c>
      <c r="G36" s="21"/>
      <c r="H36" s="21"/>
      <c r="I36" s="21"/>
    </row>
    <row r="37" spans="1:9" x14ac:dyDescent="0.25">
      <c r="A37" s="5" t="s">
        <v>22</v>
      </c>
      <c r="B37" s="5">
        <v>6.8</v>
      </c>
      <c r="C37" s="5">
        <v>5.8</v>
      </c>
      <c r="D37" s="5">
        <v>21.4</v>
      </c>
      <c r="G37" s="21"/>
      <c r="H37" s="21"/>
      <c r="I37" s="21"/>
    </row>
    <row r="38" spans="1:9" x14ac:dyDescent="0.25">
      <c r="A38" s="5" t="s">
        <v>13</v>
      </c>
      <c r="B38" s="5">
        <v>8</v>
      </c>
      <c r="C38" s="5">
        <v>0</v>
      </c>
      <c r="D38" s="5">
        <v>0</v>
      </c>
    </row>
    <row r="39" spans="1:9" x14ac:dyDescent="0.25">
      <c r="A39" s="5" t="s">
        <v>21</v>
      </c>
      <c r="B39" s="5">
        <v>9.1</v>
      </c>
      <c r="C39" s="5">
        <v>7.5</v>
      </c>
      <c r="D39" s="5">
        <v>25.9</v>
      </c>
    </row>
    <row r="40" spans="1:9" x14ac:dyDescent="0.25">
      <c r="A40" s="5" t="s">
        <v>45</v>
      </c>
      <c r="B40" s="5">
        <v>18.3</v>
      </c>
      <c r="C40" s="5">
        <v>4.0999999999999996</v>
      </c>
      <c r="D40" s="5">
        <v>17</v>
      </c>
      <c r="E40" s="103"/>
    </row>
    <row r="41" spans="1:9" x14ac:dyDescent="0.25">
      <c r="A41" s="5" t="s">
        <v>36</v>
      </c>
      <c r="B41" s="5">
        <v>20.8</v>
      </c>
      <c r="C41" s="5">
        <v>7.1</v>
      </c>
      <c r="D41" s="5">
        <v>22</v>
      </c>
    </row>
    <row r="43" spans="1:9" ht="33" customHeight="1" x14ac:dyDescent="0.25">
      <c r="A43" s="13" t="s">
        <v>439</v>
      </c>
      <c r="B43" s="13"/>
      <c r="E43" t="s">
        <v>698</v>
      </c>
    </row>
    <row r="44" spans="1:9" x14ac:dyDescent="0.25">
      <c r="A44" t="s">
        <v>441</v>
      </c>
      <c r="E44" t="s">
        <v>441</v>
      </c>
    </row>
    <row r="45" spans="1:9" x14ac:dyDescent="0.25">
      <c r="A45" s="5" t="s">
        <v>440</v>
      </c>
      <c r="B45" s="5" t="s">
        <v>68</v>
      </c>
      <c r="C45" s="5" t="s">
        <v>94</v>
      </c>
      <c r="E45" s="5" t="s">
        <v>440</v>
      </c>
      <c r="F45" s="5" t="s">
        <v>561</v>
      </c>
      <c r="G45" s="5" t="s">
        <v>560</v>
      </c>
    </row>
    <row r="46" spans="1:9" ht="33" customHeight="1" x14ac:dyDescent="0.25">
      <c r="A46" s="5" t="s">
        <v>3</v>
      </c>
      <c r="B46">
        <v>0.33500000000000002</v>
      </c>
      <c r="C46">
        <v>0.20899999999999999</v>
      </c>
      <c r="E46" s="5" t="s">
        <v>3</v>
      </c>
      <c r="F46" s="5">
        <v>0.33500000000000002</v>
      </c>
      <c r="G46" s="5">
        <v>0.40500000000000003</v>
      </c>
    </row>
    <row r="47" spans="1:9" x14ac:dyDescent="0.25">
      <c r="A47" s="5" t="s">
        <v>4</v>
      </c>
      <c r="B47">
        <v>0.16399999999999998</v>
      </c>
      <c r="C47">
        <v>9.5000000000000001E-2</v>
      </c>
      <c r="E47" s="5" t="s">
        <v>5</v>
      </c>
      <c r="F47" s="5">
        <v>0.36499999999999999</v>
      </c>
      <c r="G47" s="5">
        <v>0.35299999999999998</v>
      </c>
    </row>
    <row r="48" spans="1:9" x14ac:dyDescent="0.25">
      <c r="A48" s="5" t="s">
        <v>5</v>
      </c>
      <c r="B48">
        <v>0.36499999999999999</v>
      </c>
      <c r="C48">
        <v>0.21899999999999997</v>
      </c>
      <c r="E48" s="5" t="s">
        <v>6</v>
      </c>
      <c r="F48" s="5">
        <v>0.45100000000000001</v>
      </c>
      <c r="G48" s="5">
        <v>0.35600000000000004</v>
      </c>
    </row>
    <row r="49" spans="1:7" x14ac:dyDescent="0.25">
      <c r="A49" s="5" t="s">
        <v>6</v>
      </c>
      <c r="B49">
        <v>0.45100000000000001</v>
      </c>
      <c r="C49">
        <v>0.19800000000000001</v>
      </c>
      <c r="E49" s="5" t="s">
        <v>19</v>
      </c>
      <c r="F49" s="5">
        <v>0.18</v>
      </c>
      <c r="G49" s="5">
        <v>0.308</v>
      </c>
    </row>
    <row r="50" spans="1:7" x14ac:dyDescent="0.25">
      <c r="A50" s="5" t="s">
        <v>8</v>
      </c>
      <c r="B50">
        <v>0.434</v>
      </c>
      <c r="C50">
        <v>0.185</v>
      </c>
      <c r="E50" s="5" t="s">
        <v>30</v>
      </c>
      <c r="F50" s="5">
        <v>0.36700000000000005</v>
      </c>
      <c r="G50" s="5">
        <v>0.215</v>
      </c>
    </row>
    <row r="51" spans="1:7" x14ac:dyDescent="0.25">
      <c r="A51" s="5" t="s">
        <v>11</v>
      </c>
      <c r="B51">
        <v>0.14800000000000002</v>
      </c>
      <c r="C51" t="e">
        <v>#VALUE!</v>
      </c>
    </row>
    <row r="52" spans="1:7" x14ac:dyDescent="0.25">
      <c r="A52" s="5" t="s">
        <v>12</v>
      </c>
      <c r="B52">
        <v>0.27899999999999997</v>
      </c>
      <c r="C52">
        <v>0.17499999999999999</v>
      </c>
    </row>
    <row r="53" spans="1:7" x14ac:dyDescent="0.25">
      <c r="A53" s="5" t="s">
        <v>13</v>
      </c>
      <c r="B53">
        <v>0.36299999999999999</v>
      </c>
      <c r="C53" t="e">
        <v>#VALUE!</v>
      </c>
    </row>
    <row r="54" spans="1:7" x14ac:dyDescent="0.25">
      <c r="A54" s="5" t="s">
        <v>14</v>
      </c>
      <c r="B54">
        <v>0.313</v>
      </c>
      <c r="C54">
        <v>0.223</v>
      </c>
    </row>
    <row r="55" spans="1:7" x14ac:dyDescent="0.25">
      <c r="A55" s="5" t="s">
        <v>15</v>
      </c>
      <c r="B55">
        <v>0.29899999999999999</v>
      </c>
      <c r="C55">
        <v>0.157</v>
      </c>
    </row>
    <row r="56" spans="1:7" x14ac:dyDescent="0.25">
      <c r="A56" s="5" t="s">
        <v>16</v>
      </c>
      <c r="B56">
        <v>0.24600000000000002</v>
      </c>
      <c r="C56" t="e">
        <v>#VALUE!</v>
      </c>
    </row>
    <row r="57" spans="1:7" x14ac:dyDescent="0.25">
      <c r="A57" s="5" t="s">
        <v>17</v>
      </c>
      <c r="B57">
        <v>0.43</v>
      </c>
      <c r="C57">
        <v>0.28600000000000003</v>
      </c>
    </row>
    <row r="58" spans="1:7" x14ac:dyDescent="0.25">
      <c r="A58" s="5" t="s">
        <v>18</v>
      </c>
      <c r="B58">
        <v>0.35499999999999998</v>
      </c>
      <c r="C58">
        <v>0.27699999999999997</v>
      </c>
    </row>
    <row r="59" spans="1:7" x14ac:dyDescent="0.25">
      <c r="A59" s="5" t="s">
        <v>19</v>
      </c>
      <c r="B59">
        <v>0.18</v>
      </c>
      <c r="C59">
        <v>0.13800000000000001</v>
      </c>
    </row>
    <row r="60" spans="1:7" x14ac:dyDescent="0.25">
      <c r="A60" s="5" t="s">
        <v>21</v>
      </c>
      <c r="B60">
        <v>0.41700000000000004</v>
      </c>
      <c r="C60">
        <v>0.21199999999999999</v>
      </c>
    </row>
    <row r="61" spans="1:7" x14ac:dyDescent="0.25">
      <c r="A61" s="5" t="s">
        <v>22</v>
      </c>
      <c r="B61">
        <v>0.36200000000000004</v>
      </c>
      <c r="C61">
        <v>0.27899999999999997</v>
      </c>
    </row>
    <row r="62" spans="1:7" x14ac:dyDescent="0.25">
      <c r="A62" s="5" t="s">
        <v>23</v>
      </c>
      <c r="B62">
        <v>0.14800000000000002</v>
      </c>
      <c r="C62">
        <v>0.1</v>
      </c>
    </row>
    <row r="63" spans="1:7" x14ac:dyDescent="0.25">
      <c r="A63" s="5" t="s">
        <v>24</v>
      </c>
      <c r="B63">
        <v>0.14599999999999999</v>
      </c>
      <c r="C63">
        <v>0.161</v>
      </c>
    </row>
    <row r="64" spans="1:7" x14ac:dyDescent="0.25">
      <c r="A64" s="5" t="s">
        <v>25</v>
      </c>
      <c r="B64">
        <v>0.14400000000000002</v>
      </c>
      <c r="C64">
        <v>0.16</v>
      </c>
    </row>
    <row r="65" spans="1:3" x14ac:dyDescent="0.25">
      <c r="A65" s="5" t="s">
        <v>26</v>
      </c>
      <c r="B65">
        <v>0.17399999999999999</v>
      </c>
      <c r="C65">
        <v>0.13300000000000001</v>
      </c>
    </row>
    <row r="66" spans="1:3" x14ac:dyDescent="0.25">
      <c r="A66" s="5" t="s">
        <v>27</v>
      </c>
      <c r="B66">
        <v>0.41399999999999998</v>
      </c>
      <c r="C66">
        <v>0.30299999999999999</v>
      </c>
    </row>
    <row r="67" spans="1:3" x14ac:dyDescent="0.25">
      <c r="A67" s="5" t="s">
        <v>29</v>
      </c>
      <c r="B67">
        <v>0.18899999999999997</v>
      </c>
      <c r="C67">
        <v>0.153</v>
      </c>
    </row>
    <row r="68" spans="1:3" x14ac:dyDescent="0.25">
      <c r="A68" s="5" t="s">
        <v>30</v>
      </c>
      <c r="B68">
        <v>0.36700000000000005</v>
      </c>
      <c r="C68">
        <v>0.28100000000000003</v>
      </c>
    </row>
    <row r="69" spans="1:3" x14ac:dyDescent="0.25">
      <c r="A69" s="5" t="s">
        <v>31</v>
      </c>
      <c r="B69">
        <v>0.11199999999999999</v>
      </c>
      <c r="C69">
        <v>0.10400000000000001</v>
      </c>
    </row>
    <row r="70" spans="1:3" x14ac:dyDescent="0.25">
      <c r="A70" s="5" t="s">
        <v>32</v>
      </c>
      <c r="B70">
        <v>0.28399999999999997</v>
      </c>
      <c r="C70">
        <v>0.192</v>
      </c>
    </row>
    <row r="71" spans="1:3" x14ac:dyDescent="0.25">
      <c r="A71" s="5" t="s">
        <v>120</v>
      </c>
      <c r="B71" t="e">
        <v>#VALUE!</v>
      </c>
      <c r="C71">
        <v>0.27500000000000002</v>
      </c>
    </row>
    <row r="72" spans="1:3" x14ac:dyDescent="0.25">
      <c r="A72" s="5" t="s">
        <v>33</v>
      </c>
      <c r="B72">
        <v>0.36899999999999999</v>
      </c>
      <c r="C72">
        <v>0.20199999999999999</v>
      </c>
    </row>
    <row r="73" spans="1:3" x14ac:dyDescent="0.25">
      <c r="A73" s="5" t="s">
        <v>34</v>
      </c>
      <c r="B73">
        <v>0.36</v>
      </c>
      <c r="C73">
        <v>0.28399999999999997</v>
      </c>
    </row>
    <row r="74" spans="1:3" x14ac:dyDescent="0.25">
      <c r="A74" s="5" t="s">
        <v>35</v>
      </c>
      <c r="B74">
        <v>0.3</v>
      </c>
      <c r="C74">
        <v>0.19600000000000001</v>
      </c>
    </row>
    <row r="75" spans="1:3" x14ac:dyDescent="0.25">
      <c r="A75" s="5" t="s">
        <v>36</v>
      </c>
      <c r="B75">
        <v>0.39100000000000001</v>
      </c>
      <c r="C75">
        <v>0.26700000000000002</v>
      </c>
    </row>
    <row r="77" spans="1:3" x14ac:dyDescent="0.25">
      <c r="A77" s="31" t="s">
        <v>447</v>
      </c>
    </row>
    <row r="78" spans="1:3" x14ac:dyDescent="0.25">
      <c r="A78" s="5" t="s">
        <v>160</v>
      </c>
      <c r="B78" s="5" t="s">
        <v>68</v>
      </c>
    </row>
    <row r="79" spans="1:3" x14ac:dyDescent="0.25">
      <c r="A79" s="5" t="s">
        <v>11</v>
      </c>
      <c r="B79" s="5">
        <v>0.157</v>
      </c>
    </row>
    <row r="80" spans="1:3" x14ac:dyDescent="0.25">
      <c r="A80" s="5" t="s">
        <v>14</v>
      </c>
      <c r="B80" s="5">
        <v>0.309</v>
      </c>
    </row>
    <row r="81" spans="1:2" x14ac:dyDescent="0.25">
      <c r="A81" s="5" t="s">
        <v>15</v>
      </c>
      <c r="B81" s="5">
        <v>0.29699999999999999</v>
      </c>
    </row>
    <row r="82" spans="1:2" x14ac:dyDescent="0.25">
      <c r="A82" s="5" t="s">
        <v>44</v>
      </c>
      <c r="B82" s="5">
        <v>0.28000000000000003</v>
      </c>
    </row>
    <row r="83" spans="1:2" x14ac:dyDescent="0.25">
      <c r="A83" s="5" t="s">
        <v>29</v>
      </c>
      <c r="B83" s="5">
        <v>0.20600000000000002</v>
      </c>
    </row>
    <row r="84" spans="1:2" x14ac:dyDescent="0.25">
      <c r="A84" s="5" t="s">
        <v>30</v>
      </c>
      <c r="B84" s="5">
        <v>0.40500000000000003</v>
      </c>
    </row>
    <row r="85" spans="1:2" x14ac:dyDescent="0.25">
      <c r="A85" s="5" t="s">
        <v>65</v>
      </c>
      <c r="B85" s="5">
        <v>0.28399999999999997</v>
      </c>
    </row>
    <row r="86" spans="1:2" x14ac:dyDescent="0.25">
      <c r="A86" s="5" t="s">
        <v>442</v>
      </c>
      <c r="B86" s="5" t="e">
        <v>#VALUE!</v>
      </c>
    </row>
    <row r="87" spans="1:2" x14ac:dyDescent="0.25">
      <c r="A87" s="5" t="s">
        <v>8</v>
      </c>
      <c r="B87" s="5">
        <v>0.38500000000000001</v>
      </c>
    </row>
    <row r="88" spans="1:2" x14ac:dyDescent="0.25">
      <c r="A88" s="5" t="s">
        <v>21</v>
      </c>
      <c r="B88" s="5">
        <v>0.41600000000000004</v>
      </c>
    </row>
    <row r="89" spans="1:2" x14ac:dyDescent="0.25">
      <c r="A89" s="5" t="s">
        <v>34</v>
      </c>
      <c r="B89" s="5">
        <v>0.38299999999999995</v>
      </c>
    </row>
    <row r="90" spans="1:2" x14ac:dyDescent="0.25">
      <c r="A90" s="5" t="s">
        <v>443</v>
      </c>
      <c r="B90" s="5" t="e">
        <v>#VALUE!</v>
      </c>
    </row>
    <row r="91" spans="1:2" x14ac:dyDescent="0.25">
      <c r="A91" s="5" t="s">
        <v>6</v>
      </c>
      <c r="B91" s="5">
        <v>0.35299999999999998</v>
      </c>
    </row>
    <row r="92" spans="1:2" x14ac:dyDescent="0.25">
      <c r="A92" s="5" t="s">
        <v>17</v>
      </c>
      <c r="B92" s="5">
        <v>0.38600000000000001</v>
      </c>
    </row>
    <row r="93" spans="1:2" x14ac:dyDescent="0.25">
      <c r="A93" s="5" t="s">
        <v>45</v>
      </c>
      <c r="B93" s="5">
        <v>0.35700000000000004</v>
      </c>
    </row>
    <row r="94" spans="1:2" x14ac:dyDescent="0.25">
      <c r="A94" s="5" t="s">
        <v>36</v>
      </c>
      <c r="B94" s="5">
        <v>0.35200000000000004</v>
      </c>
    </row>
    <row r="95" spans="1:2" x14ac:dyDescent="0.25">
      <c r="A95" s="5" t="s">
        <v>444</v>
      </c>
      <c r="B95" s="5" t="e">
        <v>#VALUE!</v>
      </c>
    </row>
    <row r="96" spans="1:2" x14ac:dyDescent="0.25">
      <c r="A96" s="5" t="s">
        <v>4</v>
      </c>
      <c r="B96" s="5">
        <v>0.152</v>
      </c>
    </row>
    <row r="97" spans="1:2" x14ac:dyDescent="0.25">
      <c r="A97" s="5" t="s">
        <v>5</v>
      </c>
      <c r="B97" s="5">
        <v>0.35600000000000004</v>
      </c>
    </row>
    <row r="98" spans="1:2" x14ac:dyDescent="0.25">
      <c r="A98" s="5" t="s">
        <v>23</v>
      </c>
      <c r="B98" s="5">
        <v>0.16300000000000001</v>
      </c>
    </row>
    <row r="99" spans="1:2" x14ac:dyDescent="0.25">
      <c r="A99" s="5" t="s">
        <v>24</v>
      </c>
      <c r="B99" s="5">
        <v>0.14099999999999999</v>
      </c>
    </row>
    <row r="100" spans="1:2" x14ac:dyDescent="0.25">
      <c r="A100" s="5" t="s">
        <v>25</v>
      </c>
      <c r="B100" s="5">
        <v>9.1999999999999998E-2</v>
      </c>
    </row>
    <row r="101" spans="1:2" x14ac:dyDescent="0.25">
      <c r="A101" s="5" t="s">
        <v>26</v>
      </c>
      <c r="B101" s="5">
        <v>0.14199999999999999</v>
      </c>
    </row>
    <row r="102" spans="1:2" x14ac:dyDescent="0.25">
      <c r="A102" s="5" t="s">
        <v>31</v>
      </c>
      <c r="B102" s="5">
        <v>0.122</v>
      </c>
    </row>
    <row r="103" spans="1:2" x14ac:dyDescent="0.25">
      <c r="A103" s="5" t="s">
        <v>33</v>
      </c>
      <c r="B103" s="5">
        <v>0.41700000000000004</v>
      </c>
    </row>
    <row r="104" spans="1:2" x14ac:dyDescent="0.25">
      <c r="A104" s="5" t="s">
        <v>445</v>
      </c>
      <c r="B104" s="5" t="e">
        <v>#VALUE!</v>
      </c>
    </row>
    <row r="105" spans="1:2" x14ac:dyDescent="0.25">
      <c r="A105" s="5" t="s">
        <v>12</v>
      </c>
      <c r="B105" s="5">
        <v>0.24600000000000002</v>
      </c>
    </row>
    <row r="106" spans="1:2" x14ac:dyDescent="0.25">
      <c r="A106" s="5" t="s">
        <v>13</v>
      </c>
      <c r="B106" s="5">
        <v>0.36099999999999999</v>
      </c>
    </row>
    <row r="107" spans="1:2" x14ac:dyDescent="0.25">
      <c r="A107" s="5" t="s">
        <v>22</v>
      </c>
      <c r="B107" s="5">
        <v>0.33500000000000002</v>
      </c>
    </row>
    <row r="108" spans="1:2" x14ac:dyDescent="0.25">
      <c r="A108" s="5" t="s">
        <v>446</v>
      </c>
      <c r="B108" s="5" t="e">
        <v>#VALUE!</v>
      </c>
    </row>
    <row r="109" spans="1:2" x14ac:dyDescent="0.25">
      <c r="A109" s="5" t="s">
        <v>3</v>
      </c>
      <c r="B109" s="5">
        <v>0.308</v>
      </c>
    </row>
    <row r="110" spans="1:2" x14ac:dyDescent="0.25">
      <c r="A110" s="5" t="s">
        <v>18</v>
      </c>
      <c r="B110" s="5">
        <v>0.33899999999999997</v>
      </c>
    </row>
    <row r="111" spans="1:2" x14ac:dyDescent="0.25">
      <c r="A111" s="5" t="s">
        <v>19</v>
      </c>
      <c r="B111" s="5">
        <v>0.215</v>
      </c>
    </row>
    <row r="112" spans="1:2" x14ac:dyDescent="0.25">
      <c r="A112" s="5" t="s">
        <v>32</v>
      </c>
      <c r="B112" s="5">
        <v>0.27100000000000002</v>
      </c>
    </row>
    <row r="113" spans="1:2" x14ac:dyDescent="0.25">
      <c r="A113" s="5" t="s">
        <v>37</v>
      </c>
      <c r="B113" s="5">
        <v>0.34200000000000003</v>
      </c>
    </row>
  </sheetData>
  <autoFilter ref="A43:C75"/>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8"/>
  </sheetPr>
  <dimension ref="A1:E88"/>
  <sheetViews>
    <sheetView workbookViewId="0">
      <selection activeCell="C9" sqref="C9"/>
    </sheetView>
  </sheetViews>
  <sheetFormatPr defaultColWidth="8.85546875" defaultRowHeight="15" x14ac:dyDescent="0.25"/>
  <cols>
    <col min="1" max="1" width="21.140625" customWidth="1"/>
    <col min="5" max="5" width="9.42578125" bestFit="1" customWidth="1"/>
  </cols>
  <sheetData>
    <row r="1" spans="1:5" x14ac:dyDescent="0.25">
      <c r="A1" s="8" t="s">
        <v>181</v>
      </c>
      <c r="B1" s="8"/>
    </row>
    <row r="2" spans="1:5" x14ac:dyDescent="0.25">
      <c r="A2" s="3" t="s">
        <v>182</v>
      </c>
      <c r="B2" s="3"/>
    </row>
    <row r="3" spans="1:5" x14ac:dyDescent="0.25">
      <c r="A3" s="1" t="s">
        <v>76</v>
      </c>
      <c r="B3" s="1"/>
    </row>
    <row r="4" spans="1:5" ht="18.75" x14ac:dyDescent="0.3">
      <c r="A4" s="2" t="s">
        <v>183</v>
      </c>
      <c r="B4" s="2"/>
    </row>
    <row r="7" spans="1:5" x14ac:dyDescent="0.25">
      <c r="A7" t="s">
        <v>699</v>
      </c>
    </row>
    <row r="8" spans="1:5" x14ac:dyDescent="0.25">
      <c r="A8" t="s">
        <v>454</v>
      </c>
    </row>
    <row r="9" spans="1:5" x14ac:dyDescent="0.25">
      <c r="A9" s="5" t="s">
        <v>370</v>
      </c>
      <c r="B9" s="5">
        <v>2001</v>
      </c>
      <c r="C9" s="5">
        <v>2011</v>
      </c>
    </row>
    <row r="10" spans="1:5" hidden="1" x14ac:dyDescent="0.25">
      <c r="A10" s="5" t="s">
        <v>46</v>
      </c>
      <c r="B10" s="5">
        <v>0.16234803265925379</v>
      </c>
      <c r="C10" s="5" t="e">
        <v>#N/A</v>
      </c>
      <c r="E10" s="33" t="s">
        <v>529</v>
      </c>
    </row>
    <row r="11" spans="1:5" x14ac:dyDescent="0.25">
      <c r="A11" s="5" t="s">
        <v>3</v>
      </c>
      <c r="B11" s="5">
        <v>0.32687676324161841</v>
      </c>
      <c r="C11" s="5">
        <v>0.1204402981542721</v>
      </c>
    </row>
    <row r="12" spans="1:5" hidden="1" x14ac:dyDescent="0.25">
      <c r="A12" s="5" t="s">
        <v>4</v>
      </c>
      <c r="B12" s="5" t="e">
        <v>#N/A</v>
      </c>
      <c r="C12" s="5">
        <v>1.1246438061843124E-2</v>
      </c>
    </row>
    <row r="13" spans="1:5" x14ac:dyDescent="0.25">
      <c r="A13" s="5" t="s">
        <v>5</v>
      </c>
      <c r="B13" s="5">
        <v>6.2833723427393878E-2</v>
      </c>
      <c r="C13" s="5">
        <v>6.3214984398942036E-3</v>
      </c>
    </row>
    <row r="14" spans="1:5" x14ac:dyDescent="0.25">
      <c r="A14" s="5" t="s">
        <v>6</v>
      </c>
      <c r="B14" s="5">
        <v>0.10531809871422095</v>
      </c>
      <c r="C14" s="5">
        <v>1.188941897599999E-2</v>
      </c>
    </row>
    <row r="15" spans="1:5" hidden="1" x14ac:dyDescent="0.25">
      <c r="A15" s="5" t="s">
        <v>7</v>
      </c>
      <c r="B15" s="5">
        <v>0.13241657970613108</v>
      </c>
      <c r="C15" s="5">
        <v>9.0136908427684875E-2</v>
      </c>
    </row>
    <row r="16" spans="1:5" hidden="1" x14ac:dyDescent="0.25">
      <c r="A16" s="5" t="s">
        <v>8</v>
      </c>
      <c r="B16" s="5" t="e">
        <v>#N/A</v>
      </c>
      <c r="C16" s="5">
        <v>7.4336123759933273E-2</v>
      </c>
    </row>
    <row r="17" spans="1:3" hidden="1" x14ac:dyDescent="0.25">
      <c r="A17" s="5" t="s">
        <v>12</v>
      </c>
      <c r="B17" s="5">
        <v>8.2796703860312973E-2</v>
      </c>
      <c r="C17" s="5">
        <v>1.7995330963391599E-2</v>
      </c>
    </row>
    <row r="18" spans="1:3" hidden="1" x14ac:dyDescent="0.25">
      <c r="A18" s="5" t="s">
        <v>13</v>
      </c>
      <c r="B18" s="5">
        <v>0.11785057116496615</v>
      </c>
      <c r="C18" s="5">
        <v>2.7797874946152934E-2</v>
      </c>
    </row>
    <row r="19" spans="1:3" hidden="1" x14ac:dyDescent="0.25">
      <c r="A19" s="5" t="s">
        <v>14</v>
      </c>
      <c r="B19" s="5">
        <v>0.33065923289069127</v>
      </c>
      <c r="C19" s="5">
        <v>6.5570380122456057E-2</v>
      </c>
    </row>
    <row r="20" spans="1:3" hidden="1" x14ac:dyDescent="0.25">
      <c r="A20" s="5" t="s">
        <v>15</v>
      </c>
      <c r="B20" s="5" t="e">
        <v>#N/A</v>
      </c>
      <c r="C20" s="5">
        <v>8.9316175941445697E-3</v>
      </c>
    </row>
    <row r="21" spans="1:3" hidden="1" x14ac:dyDescent="0.25">
      <c r="A21" s="5" t="s">
        <v>44</v>
      </c>
      <c r="B21" s="5">
        <v>0.18600890498934225</v>
      </c>
      <c r="C21" s="5" t="e">
        <v>#N/A</v>
      </c>
    </row>
    <row r="22" spans="1:3" hidden="1" x14ac:dyDescent="0.25">
      <c r="A22" s="5" t="s">
        <v>17</v>
      </c>
      <c r="B22" s="5">
        <v>0.12798195766003584</v>
      </c>
      <c r="C22" s="5">
        <v>1.1307065746731839E-2</v>
      </c>
    </row>
    <row r="23" spans="1:3" hidden="1" x14ac:dyDescent="0.25">
      <c r="A23" s="5" t="s">
        <v>18</v>
      </c>
      <c r="B23" s="5">
        <v>0.11502920918172917</v>
      </c>
      <c r="C23" s="5">
        <v>5.3873770349295462E-2</v>
      </c>
    </row>
    <row r="24" spans="1:3" x14ac:dyDescent="0.25">
      <c r="A24" s="5" t="s">
        <v>19</v>
      </c>
      <c r="B24" s="5">
        <v>1.8064572169234884E-2</v>
      </c>
      <c r="C24" s="5">
        <v>6.0482437603164288E-3</v>
      </c>
    </row>
    <row r="25" spans="1:3" hidden="1" x14ac:dyDescent="0.25">
      <c r="A25" s="5" t="s">
        <v>21</v>
      </c>
      <c r="B25" s="5">
        <v>0.24314790464190833</v>
      </c>
      <c r="C25" s="5">
        <v>7.8331859520359759E-2</v>
      </c>
    </row>
    <row r="26" spans="1:3" hidden="1" x14ac:dyDescent="0.25">
      <c r="A26" s="5" t="s">
        <v>22</v>
      </c>
      <c r="B26" s="5">
        <v>0.31656855502579034</v>
      </c>
      <c r="C26" s="5">
        <v>0.10543709300592689</v>
      </c>
    </row>
    <row r="27" spans="1:3" hidden="1" x14ac:dyDescent="0.25">
      <c r="A27" s="5" t="s">
        <v>24</v>
      </c>
      <c r="B27" s="5">
        <v>0.41329545581806848</v>
      </c>
      <c r="C27" s="5">
        <v>1.9352931639842273E-2</v>
      </c>
    </row>
    <row r="28" spans="1:3" hidden="1" x14ac:dyDescent="0.25">
      <c r="A28" s="5" t="s">
        <v>25</v>
      </c>
      <c r="B28" s="5" t="e">
        <v>#N/A</v>
      </c>
      <c r="C28" s="5">
        <v>7.1600957340736376E-2</v>
      </c>
    </row>
    <row r="29" spans="1:3" hidden="1" x14ac:dyDescent="0.25">
      <c r="A29" s="5" t="s">
        <v>26</v>
      </c>
      <c r="B29" s="5" t="e">
        <v>#N/A</v>
      </c>
      <c r="C29" s="5">
        <v>4.1609257913310174E-2</v>
      </c>
    </row>
    <row r="30" spans="1:3" hidden="1" x14ac:dyDescent="0.25">
      <c r="A30" s="5" t="s">
        <v>453</v>
      </c>
      <c r="B30" s="5" t="e">
        <v>#N/A</v>
      </c>
      <c r="C30" s="5" t="e">
        <v>#N/A</v>
      </c>
    </row>
    <row r="31" spans="1:3" hidden="1" x14ac:dyDescent="0.25">
      <c r="A31" s="5" t="s">
        <v>27</v>
      </c>
      <c r="B31" s="5" t="e">
        <v>#N/A</v>
      </c>
      <c r="C31" s="5">
        <v>3.7172890272786023E-2</v>
      </c>
    </row>
    <row r="32" spans="1:3" hidden="1" x14ac:dyDescent="0.25">
      <c r="A32" s="5" t="s">
        <v>28</v>
      </c>
      <c r="B32" s="5" t="e">
        <v>#N/A</v>
      </c>
      <c r="C32" s="5">
        <v>0.11584811286963531</v>
      </c>
    </row>
    <row r="33" spans="1:3" hidden="1" x14ac:dyDescent="0.25">
      <c r="A33" s="5" t="s">
        <v>29</v>
      </c>
      <c r="B33" s="5">
        <v>0.20378998590109251</v>
      </c>
      <c r="C33" s="5">
        <v>5.2643917613662786E-2</v>
      </c>
    </row>
    <row r="34" spans="1:3" x14ac:dyDescent="0.25">
      <c r="A34" s="5" t="s">
        <v>30</v>
      </c>
      <c r="B34" s="5">
        <v>0.16182871412693053</v>
      </c>
      <c r="C34" s="5">
        <v>3.0168448625604694E-2</v>
      </c>
    </row>
    <row r="35" spans="1:3" hidden="1" x14ac:dyDescent="0.25">
      <c r="A35" s="5" t="s">
        <v>31</v>
      </c>
      <c r="B35" s="5" t="e">
        <v>#N/A</v>
      </c>
      <c r="C35" s="5">
        <v>5.1390733683057174E-2</v>
      </c>
    </row>
    <row r="36" spans="1:3" hidden="1" x14ac:dyDescent="0.25">
      <c r="A36" s="5" t="s">
        <v>32</v>
      </c>
      <c r="B36" s="5">
        <v>0.17849366017785814</v>
      </c>
      <c r="C36" s="5">
        <v>8.0370030478039076E-2</v>
      </c>
    </row>
    <row r="37" spans="1:3" hidden="1" x14ac:dyDescent="0.25">
      <c r="A37" s="5" t="s">
        <v>33</v>
      </c>
      <c r="B37" s="5">
        <v>0.15517068352638558</v>
      </c>
      <c r="C37" s="5">
        <v>3.8046586245688185E-2</v>
      </c>
    </row>
    <row r="38" spans="1:3" hidden="1" x14ac:dyDescent="0.25">
      <c r="A38" s="5" t="s">
        <v>34</v>
      </c>
      <c r="B38" s="5">
        <v>0.22116194606675801</v>
      </c>
      <c r="C38" s="5">
        <v>3.1229127133844049E-2</v>
      </c>
    </row>
    <row r="39" spans="1:3" hidden="1" x14ac:dyDescent="0.25">
      <c r="A39" s="5" t="s">
        <v>35</v>
      </c>
      <c r="B39" s="5" t="e">
        <v>#N/A</v>
      </c>
      <c r="C39" s="5">
        <v>4.8356819334597886E-2</v>
      </c>
    </row>
    <row r="40" spans="1:3" hidden="1" x14ac:dyDescent="0.25">
      <c r="A40" s="5" t="s">
        <v>36</v>
      </c>
      <c r="B40" s="5">
        <v>0.26821865842567955</v>
      </c>
      <c r="C40" s="5">
        <v>7.0320630977775508E-2</v>
      </c>
    </row>
    <row r="41" spans="1:3" hidden="1" x14ac:dyDescent="0.25">
      <c r="A41" s="5" t="s">
        <v>37</v>
      </c>
      <c r="B41" s="5">
        <v>0.22588962816848135</v>
      </c>
      <c r="C41" s="5">
        <v>5.4102304783436021E-2</v>
      </c>
    </row>
    <row r="52" spans="1:4" x14ac:dyDescent="0.25">
      <c r="A52" t="s">
        <v>451</v>
      </c>
    </row>
    <row r="53" spans="1:4" x14ac:dyDescent="0.25">
      <c r="A53" t="s">
        <v>449</v>
      </c>
    </row>
    <row r="54" spans="1:4" x14ac:dyDescent="0.25">
      <c r="A54" t="s">
        <v>450</v>
      </c>
    </row>
    <row r="55" spans="1:4" x14ac:dyDescent="0.25">
      <c r="A55" s="13" t="s">
        <v>150</v>
      </c>
      <c r="B55" s="13">
        <v>1981</v>
      </c>
      <c r="C55" s="13">
        <v>1991</v>
      </c>
      <c r="D55" s="13">
        <v>2001</v>
      </c>
    </row>
    <row r="56" spans="1:4" x14ac:dyDescent="0.25">
      <c r="A56" s="5" t="s">
        <v>3</v>
      </c>
      <c r="B56" s="5">
        <v>22.9</v>
      </c>
      <c r="C56" s="5">
        <v>24.1</v>
      </c>
      <c r="D56" s="5">
        <v>24.1</v>
      </c>
    </row>
    <row r="57" spans="1:4" x14ac:dyDescent="0.25">
      <c r="A57" s="5" t="s">
        <v>4</v>
      </c>
      <c r="B57" s="5"/>
      <c r="C57" s="5">
        <v>20</v>
      </c>
      <c r="D57" s="5">
        <v>20</v>
      </c>
    </row>
    <row r="58" spans="1:4" x14ac:dyDescent="0.25">
      <c r="A58" s="5" t="s">
        <v>5</v>
      </c>
      <c r="B58" s="5">
        <v>6.9</v>
      </c>
      <c r="C58" s="5">
        <v>18</v>
      </c>
      <c r="D58" s="5">
        <v>18</v>
      </c>
    </row>
    <row r="59" spans="1:4" x14ac:dyDescent="0.25">
      <c r="A59" s="5" t="s">
        <v>6</v>
      </c>
      <c r="B59" s="5">
        <v>37.5</v>
      </c>
      <c r="C59" s="5">
        <v>23.7</v>
      </c>
      <c r="D59" s="5">
        <v>23.7</v>
      </c>
    </row>
    <row r="60" spans="1:4" x14ac:dyDescent="0.25">
      <c r="A60" s="5" t="s">
        <v>12</v>
      </c>
      <c r="B60" s="5">
        <v>6.9</v>
      </c>
      <c r="C60" s="5">
        <v>17.399999999999999</v>
      </c>
      <c r="D60" s="5">
        <v>17.399999999999999</v>
      </c>
    </row>
    <row r="61" spans="1:4" x14ac:dyDescent="0.25">
      <c r="A61" s="5" t="s">
        <v>13</v>
      </c>
      <c r="B61" s="5">
        <v>14.5</v>
      </c>
      <c r="C61" s="5">
        <v>18.100000000000001</v>
      </c>
      <c r="D61" s="5">
        <v>18.100000000000001</v>
      </c>
    </row>
    <row r="62" spans="1:4" x14ac:dyDescent="0.25">
      <c r="A62" s="5" t="s">
        <v>14</v>
      </c>
      <c r="B62" s="5">
        <v>9.6999999999999993</v>
      </c>
      <c r="C62" s="5">
        <v>16.899999999999999</v>
      </c>
      <c r="D62" s="5">
        <v>16.899999999999999</v>
      </c>
    </row>
    <row r="63" spans="1:4" x14ac:dyDescent="0.25">
      <c r="A63" s="5" t="s">
        <v>15</v>
      </c>
      <c r="B63" s="5">
        <v>23.3</v>
      </c>
      <c r="C63" s="5">
        <v>28</v>
      </c>
      <c r="D63" s="5">
        <v>28</v>
      </c>
    </row>
    <row r="64" spans="1:4" x14ac:dyDescent="0.25">
      <c r="A64" s="5" t="s">
        <v>44</v>
      </c>
      <c r="B64" s="5">
        <v>49.7</v>
      </c>
      <c r="C64" s="5">
        <v>32.200000000000003</v>
      </c>
      <c r="D64" s="5">
        <v>32.200000000000003</v>
      </c>
    </row>
    <row r="65" spans="1:4" x14ac:dyDescent="0.25">
      <c r="A65" s="5" t="s">
        <v>18</v>
      </c>
      <c r="B65" s="5">
        <v>5.4</v>
      </c>
      <c r="C65" s="5">
        <v>9.3000000000000007</v>
      </c>
      <c r="D65" s="5">
        <v>9.3000000000000007</v>
      </c>
    </row>
    <row r="66" spans="1:4" x14ac:dyDescent="0.25">
      <c r="A66" s="5" t="s">
        <v>19</v>
      </c>
      <c r="B66" s="5">
        <v>8.6</v>
      </c>
      <c r="C66" s="5">
        <v>15.9</v>
      </c>
      <c r="D66" s="5">
        <v>15.9</v>
      </c>
    </row>
    <row r="67" spans="1:4" x14ac:dyDescent="0.25">
      <c r="A67" s="5" t="s">
        <v>21</v>
      </c>
      <c r="B67" s="5">
        <v>10.199999999999999</v>
      </c>
      <c r="C67" s="5">
        <v>13.7</v>
      </c>
      <c r="D67" s="5">
        <v>13.7</v>
      </c>
    </row>
    <row r="68" spans="1:4" x14ac:dyDescent="0.25">
      <c r="A68" s="5" t="s">
        <v>22</v>
      </c>
      <c r="B68" s="5">
        <v>19.600000000000001</v>
      </c>
      <c r="C68" s="5">
        <v>25.8</v>
      </c>
      <c r="D68" s="5">
        <v>25.8</v>
      </c>
    </row>
    <row r="69" spans="1:4" x14ac:dyDescent="0.25">
      <c r="A69" s="5" t="s">
        <v>23</v>
      </c>
      <c r="B69" s="5">
        <v>4.4000000000000004</v>
      </c>
      <c r="C69" s="5">
        <v>16.899999999999999</v>
      </c>
      <c r="D69" s="5">
        <v>16.899999999999999</v>
      </c>
    </row>
    <row r="70" spans="1:4" x14ac:dyDescent="0.25">
      <c r="A70" s="5" t="s">
        <v>24</v>
      </c>
      <c r="B70" s="5">
        <v>27.4</v>
      </c>
      <c r="C70" s="5">
        <v>25.2</v>
      </c>
      <c r="D70" s="5">
        <v>25.2</v>
      </c>
    </row>
    <row r="71" spans="1:4" x14ac:dyDescent="0.25">
      <c r="A71" s="5" t="s">
        <v>25</v>
      </c>
      <c r="B71" s="5"/>
      <c r="C71" s="5">
        <v>18</v>
      </c>
      <c r="D71" s="5">
        <v>18</v>
      </c>
    </row>
    <row r="72" spans="1:4" x14ac:dyDescent="0.25">
      <c r="A72" s="5" t="s">
        <v>26</v>
      </c>
      <c r="B72" s="5"/>
      <c r="C72" s="5">
        <v>20</v>
      </c>
      <c r="D72" s="5">
        <v>20</v>
      </c>
    </row>
    <row r="73" spans="1:4" x14ac:dyDescent="0.25">
      <c r="A73" s="5" t="s">
        <v>45</v>
      </c>
      <c r="B73" s="5">
        <v>9.1</v>
      </c>
      <c r="C73" s="5">
        <v>19.899999999999999</v>
      </c>
      <c r="D73" s="5">
        <v>19.899999999999999</v>
      </c>
    </row>
    <row r="74" spans="1:4" x14ac:dyDescent="0.25">
      <c r="A74" s="5" t="s">
        <v>29</v>
      </c>
      <c r="B74" s="5">
        <v>25.1</v>
      </c>
      <c r="C74" s="5">
        <v>23.6</v>
      </c>
      <c r="D74" s="5">
        <v>23.6</v>
      </c>
    </row>
    <row r="75" spans="1:4" x14ac:dyDescent="0.25">
      <c r="A75" s="5" t="s">
        <v>30</v>
      </c>
      <c r="B75" s="5">
        <v>14.2</v>
      </c>
      <c r="C75" s="5">
        <v>23.8</v>
      </c>
      <c r="D75" s="5">
        <v>23.8</v>
      </c>
    </row>
    <row r="76" spans="1:4" x14ac:dyDescent="0.25">
      <c r="A76" s="5" t="s">
        <v>31</v>
      </c>
      <c r="B76" s="5">
        <v>4.7</v>
      </c>
      <c r="C76" s="5">
        <v>25.7</v>
      </c>
      <c r="D76" s="5">
        <v>25.7</v>
      </c>
    </row>
    <row r="77" spans="1:4" x14ac:dyDescent="0.25">
      <c r="A77" s="5" t="s">
        <v>32</v>
      </c>
      <c r="B77" s="5">
        <v>16.8</v>
      </c>
      <c r="C77" s="5">
        <v>18.7</v>
      </c>
      <c r="D77" s="5">
        <v>18.7</v>
      </c>
    </row>
    <row r="78" spans="1:4" x14ac:dyDescent="0.25">
      <c r="A78" s="5" t="s">
        <v>33</v>
      </c>
      <c r="B78" s="5">
        <v>8.1999999999999993</v>
      </c>
      <c r="C78" s="5">
        <v>17.600000000000001</v>
      </c>
      <c r="D78" s="5">
        <v>17.600000000000001</v>
      </c>
    </row>
    <row r="79" spans="1:4" x14ac:dyDescent="0.25">
      <c r="A79" s="5" t="s">
        <v>34</v>
      </c>
      <c r="B79" s="5">
        <v>13</v>
      </c>
      <c r="C79" s="5">
        <v>21.1</v>
      </c>
      <c r="D79" s="5">
        <v>21.1</v>
      </c>
    </row>
    <row r="80" spans="1:4" x14ac:dyDescent="0.25">
      <c r="A80" s="5" t="s">
        <v>36</v>
      </c>
      <c r="B80" s="5">
        <v>21</v>
      </c>
      <c r="C80" s="5">
        <v>27.8</v>
      </c>
      <c r="D80" s="5">
        <v>27.8</v>
      </c>
    </row>
    <row r="81" spans="1:4" x14ac:dyDescent="0.25">
      <c r="A81" s="5" t="s">
        <v>160</v>
      </c>
      <c r="B81" s="5">
        <v>17</v>
      </c>
      <c r="C81" s="5">
        <v>21</v>
      </c>
      <c r="D81" s="5">
        <v>21</v>
      </c>
    </row>
    <row r="82" spans="1:4" x14ac:dyDescent="0.25">
      <c r="A82" s="5" t="s">
        <v>46</v>
      </c>
      <c r="B82" s="5"/>
      <c r="C82" s="5">
        <v>46.5</v>
      </c>
      <c r="D82" s="5">
        <v>46.5</v>
      </c>
    </row>
    <row r="83" spans="1:4" x14ac:dyDescent="0.25">
      <c r="A83" s="5" t="s">
        <v>7</v>
      </c>
      <c r="B83" s="5"/>
      <c r="C83" s="5">
        <v>28</v>
      </c>
      <c r="D83" s="5">
        <v>28</v>
      </c>
    </row>
    <row r="84" spans="1:4" x14ac:dyDescent="0.25">
      <c r="A84" s="5" t="s">
        <v>47</v>
      </c>
      <c r="B84" s="5"/>
      <c r="C84" s="5">
        <v>19.7</v>
      </c>
      <c r="D84" s="5">
        <v>19.600000000000001</v>
      </c>
    </row>
    <row r="85" spans="1:4" x14ac:dyDescent="0.25">
      <c r="A85" s="5" t="s">
        <v>48</v>
      </c>
      <c r="B85" s="5"/>
      <c r="C85" s="5">
        <v>20</v>
      </c>
      <c r="D85" s="5">
        <v>19.899999999999999</v>
      </c>
    </row>
    <row r="86" spans="1:4" x14ac:dyDescent="0.25">
      <c r="A86" s="5" t="s">
        <v>11</v>
      </c>
      <c r="B86" s="5">
        <v>31.2</v>
      </c>
      <c r="C86" s="5">
        <v>26.5</v>
      </c>
      <c r="D86" s="5">
        <v>26.5</v>
      </c>
    </row>
    <row r="87" spans="1:4" x14ac:dyDescent="0.25">
      <c r="A87" s="5" t="s">
        <v>20</v>
      </c>
      <c r="B87" s="5"/>
      <c r="C87" s="5">
        <v>19.899999999999999</v>
      </c>
      <c r="D87" s="5">
        <v>19.899999999999999</v>
      </c>
    </row>
    <row r="88" spans="1:4" x14ac:dyDescent="0.25">
      <c r="A88" s="5" t="s">
        <v>49</v>
      </c>
      <c r="B88" s="5">
        <v>29.8</v>
      </c>
      <c r="C88" s="5">
        <v>29.6</v>
      </c>
      <c r="D88" s="5">
        <v>29.6</v>
      </c>
    </row>
  </sheetData>
  <autoFilter ref="A9:C41">
    <filterColumn colId="0">
      <filters>
        <filter val="Andhra Pradesh"/>
        <filter val="Assam"/>
        <filter val="Bihar"/>
        <filter val="Kerala"/>
        <filter val="Rajasthan"/>
      </filters>
    </filterColumn>
  </autoFilter>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S152"/>
  <sheetViews>
    <sheetView workbookViewId="0">
      <selection activeCell="C3" sqref="C3"/>
    </sheetView>
  </sheetViews>
  <sheetFormatPr defaultColWidth="8.85546875" defaultRowHeight="15" x14ac:dyDescent="0.25"/>
  <cols>
    <col min="1" max="1" width="19.42578125" customWidth="1"/>
  </cols>
  <sheetData>
    <row r="1" spans="1:19" x14ac:dyDescent="0.25">
      <c r="A1" s="8" t="s">
        <v>184</v>
      </c>
      <c r="B1" s="8"/>
    </row>
    <row r="2" spans="1:19" x14ac:dyDescent="0.25">
      <c r="A2" s="3" t="s">
        <v>185</v>
      </c>
      <c r="B2" s="3"/>
    </row>
    <row r="3" spans="1:19" x14ac:dyDescent="0.25">
      <c r="A3" s="1" t="s">
        <v>76</v>
      </c>
      <c r="B3" s="1"/>
      <c r="C3" s="103"/>
    </row>
    <row r="4" spans="1:19" ht="18.75" x14ac:dyDescent="0.3">
      <c r="A4" s="2" t="s">
        <v>186</v>
      </c>
      <c r="B4" s="2"/>
    </row>
    <row r="6" spans="1:19" x14ac:dyDescent="0.25">
      <c r="A6" t="s">
        <v>639</v>
      </c>
    </row>
    <row r="7" spans="1:19" x14ac:dyDescent="0.25">
      <c r="A7" t="s">
        <v>622</v>
      </c>
    </row>
    <row r="8" spans="1:19" x14ac:dyDescent="0.25">
      <c r="A8" s="5" t="s">
        <v>160</v>
      </c>
      <c r="B8" s="5" t="s">
        <v>623</v>
      </c>
      <c r="C8" s="5" t="s">
        <v>624</v>
      </c>
      <c r="D8" s="5" t="s">
        <v>625</v>
      </c>
      <c r="E8" s="5" t="s">
        <v>626</v>
      </c>
      <c r="F8" s="5" t="s">
        <v>627</v>
      </c>
      <c r="G8" s="5" t="s">
        <v>628</v>
      </c>
      <c r="H8" s="5" t="s">
        <v>629</v>
      </c>
      <c r="I8" s="5" t="s">
        <v>630</v>
      </c>
      <c r="J8" s="5" t="s">
        <v>631</v>
      </c>
      <c r="K8" s="5" t="s">
        <v>187</v>
      </c>
      <c r="L8" s="5" t="s">
        <v>632</v>
      </c>
      <c r="M8" s="5" t="s">
        <v>633</v>
      </c>
      <c r="N8" s="5" t="s">
        <v>634</v>
      </c>
      <c r="O8" s="5" t="s">
        <v>635</v>
      </c>
      <c r="P8" s="5" t="s">
        <v>636</v>
      </c>
      <c r="Q8" s="5" t="s">
        <v>637</v>
      </c>
      <c r="R8" s="5" t="s">
        <v>638</v>
      </c>
      <c r="S8" s="5" t="s">
        <v>461</v>
      </c>
    </row>
    <row r="9" spans="1:19" x14ac:dyDescent="0.25">
      <c r="A9" s="5" t="s">
        <v>3</v>
      </c>
      <c r="B9" s="73">
        <v>62.4</v>
      </c>
      <c r="C9" s="73">
        <v>62.6</v>
      </c>
      <c r="D9" s="73">
        <v>62.5</v>
      </c>
      <c r="E9" s="73">
        <v>62.7</v>
      </c>
      <c r="F9" s="73">
        <v>63</v>
      </c>
      <c r="G9" s="73">
        <v>63.4</v>
      </c>
      <c r="H9" s="73">
        <v>63.9</v>
      </c>
      <c r="I9" s="73">
        <v>64.599999999999994</v>
      </c>
      <c r="J9" s="73">
        <v>65</v>
      </c>
      <c r="K9" s="73">
        <v>65.3</v>
      </c>
      <c r="L9" s="73">
        <v>65.5</v>
      </c>
      <c r="M9" s="73">
        <v>65.7</v>
      </c>
      <c r="N9" s="73">
        <v>65.599999999999994</v>
      </c>
      <c r="O9" s="73">
        <v>65.8</v>
      </c>
      <c r="P9" s="73">
        <v>66.3</v>
      </c>
      <c r="Q9" s="73">
        <v>67</v>
      </c>
      <c r="R9" s="73">
        <v>67.900000000000006</v>
      </c>
      <c r="S9" s="73">
        <v>68.5</v>
      </c>
    </row>
    <row r="10" spans="1:19" x14ac:dyDescent="0.25">
      <c r="A10" s="5" t="s">
        <v>5</v>
      </c>
      <c r="B10" s="73">
        <v>56.899999999999991</v>
      </c>
      <c r="C10" s="73">
        <v>57.2</v>
      </c>
      <c r="D10" s="73">
        <v>57.3</v>
      </c>
      <c r="E10" s="73">
        <v>57.4</v>
      </c>
      <c r="F10" s="73">
        <v>57.499999999999993</v>
      </c>
      <c r="G10" s="73">
        <v>57.999999999999993</v>
      </c>
      <c r="H10" s="73">
        <v>58.599999999999994</v>
      </c>
      <c r="I10" s="73">
        <v>58.8</v>
      </c>
      <c r="J10" s="73">
        <v>59.20000000000001</v>
      </c>
      <c r="K10" s="73">
        <v>60</v>
      </c>
      <c r="L10" s="73">
        <v>60.6</v>
      </c>
      <c r="M10" s="73">
        <v>61</v>
      </c>
      <c r="N10" s="73">
        <v>61.6</v>
      </c>
      <c r="O10" s="73">
        <v>61.9</v>
      </c>
      <c r="P10" s="73">
        <v>62.2</v>
      </c>
      <c r="Q10" s="73">
        <v>62.7</v>
      </c>
      <c r="R10" s="73">
        <v>63.3</v>
      </c>
      <c r="S10" s="73">
        <v>63.9</v>
      </c>
    </row>
    <row r="11" spans="1:19" x14ac:dyDescent="0.25">
      <c r="A11" s="5" t="s">
        <v>6</v>
      </c>
      <c r="B11" s="73">
        <v>59.4</v>
      </c>
      <c r="C11" s="73">
        <v>59.599999999999994</v>
      </c>
      <c r="D11" s="73">
        <v>59.5</v>
      </c>
      <c r="E11" s="73">
        <v>60.5</v>
      </c>
      <c r="F11" s="73">
        <v>61.7</v>
      </c>
      <c r="G11" s="73">
        <v>63</v>
      </c>
      <c r="H11" s="73">
        <v>64</v>
      </c>
      <c r="I11" s="73">
        <v>64.099999999999994</v>
      </c>
      <c r="J11" s="73">
        <v>64.2</v>
      </c>
      <c r="K11" s="73">
        <v>64.400000000000006</v>
      </c>
      <c r="L11" s="73">
        <v>64.400000000000006</v>
      </c>
      <c r="M11" s="73">
        <v>64.400000000000006</v>
      </c>
      <c r="N11" s="73">
        <v>65.099999999999994</v>
      </c>
      <c r="O11" s="73">
        <v>65.8</v>
      </c>
      <c r="P11" s="73">
        <v>66.3</v>
      </c>
      <c r="Q11" s="73">
        <v>67.2</v>
      </c>
      <c r="R11" s="73">
        <v>67.7</v>
      </c>
      <c r="S11" s="73">
        <v>68.099999999999994</v>
      </c>
    </row>
    <row r="12" spans="1:19" x14ac:dyDescent="0.25">
      <c r="A12" s="5" t="s">
        <v>19</v>
      </c>
      <c r="B12" s="73">
        <v>73.2</v>
      </c>
      <c r="C12" s="73">
        <v>73.3</v>
      </c>
      <c r="D12" s="73">
        <v>71.7</v>
      </c>
      <c r="E12" s="73">
        <v>71.599999999999994</v>
      </c>
      <c r="F12" s="73">
        <v>71.7</v>
      </c>
      <c r="G12" s="73">
        <v>71.900000000000006</v>
      </c>
      <c r="H12" s="73">
        <v>72.5</v>
      </c>
      <c r="I12" s="73">
        <v>73.2</v>
      </c>
      <c r="J12" s="73">
        <v>73.599999999999994</v>
      </c>
      <c r="K12" s="73">
        <v>73.900000000000006</v>
      </c>
      <c r="L12" s="73">
        <v>74.099999999999994</v>
      </c>
      <c r="M12" s="73">
        <v>74.3</v>
      </c>
      <c r="N12" s="73">
        <v>74.3</v>
      </c>
      <c r="O12" s="73">
        <v>74.2</v>
      </c>
      <c r="P12" s="73">
        <v>74.400000000000006</v>
      </c>
      <c r="Q12" s="73">
        <v>74.7</v>
      </c>
      <c r="R12" s="73">
        <v>74.8</v>
      </c>
      <c r="S12" s="73">
        <v>74.900000000000006</v>
      </c>
    </row>
    <row r="13" spans="1:19" x14ac:dyDescent="0.25">
      <c r="A13" s="5" t="s">
        <v>30</v>
      </c>
      <c r="B13" s="73">
        <v>59.599999999999994</v>
      </c>
      <c r="C13" s="73">
        <v>59.9</v>
      </c>
      <c r="D13" s="73">
        <v>61.7</v>
      </c>
      <c r="E13" s="73">
        <v>62.1</v>
      </c>
      <c r="F13" s="73">
        <v>62.8</v>
      </c>
      <c r="G13" s="73">
        <v>63.3</v>
      </c>
      <c r="H13" s="73">
        <v>63.800000000000004</v>
      </c>
      <c r="I13" s="73">
        <v>64.099999999999994</v>
      </c>
      <c r="J13" s="73">
        <v>64.5</v>
      </c>
      <c r="K13" s="73">
        <v>64.900000000000006</v>
      </c>
      <c r="L13" s="73">
        <v>65.2</v>
      </c>
      <c r="M13" s="73">
        <v>65.8</v>
      </c>
      <c r="N13" s="73">
        <v>66.2</v>
      </c>
      <c r="O13" s="73">
        <v>66.5</v>
      </c>
      <c r="P13" s="73">
        <v>66.8</v>
      </c>
      <c r="Q13" s="73">
        <v>67.2</v>
      </c>
      <c r="R13" s="73">
        <v>67.5</v>
      </c>
      <c r="S13" s="73">
        <v>67.7</v>
      </c>
    </row>
    <row r="15" spans="1:19" x14ac:dyDescent="0.25">
      <c r="C15" s="72"/>
    </row>
    <row r="17" spans="1:7" x14ac:dyDescent="0.25">
      <c r="A17" t="s">
        <v>641</v>
      </c>
      <c r="G17" s="66"/>
    </row>
    <row r="18" spans="1:7" x14ac:dyDescent="0.25">
      <c r="A18" t="s">
        <v>640</v>
      </c>
    </row>
    <row r="19" spans="1:7" x14ac:dyDescent="0.25">
      <c r="A19" s="5" t="s">
        <v>440</v>
      </c>
      <c r="B19" s="5" t="s">
        <v>104</v>
      </c>
      <c r="C19" s="5" t="s">
        <v>103</v>
      </c>
      <c r="D19" s="5" t="s">
        <v>67</v>
      </c>
      <c r="E19" s="5" t="s">
        <v>66</v>
      </c>
    </row>
    <row r="20" spans="1:7" x14ac:dyDescent="0.25">
      <c r="A20" s="5" t="s">
        <v>3</v>
      </c>
      <c r="B20" s="5">
        <v>66.33</v>
      </c>
      <c r="C20" s="5">
        <v>70.790000000000006</v>
      </c>
      <c r="D20" s="5">
        <v>66.900000000000006</v>
      </c>
      <c r="E20" s="5">
        <v>72.78</v>
      </c>
    </row>
    <row r="21" spans="1:7" x14ac:dyDescent="0.25">
      <c r="A21" s="5" t="s">
        <v>5</v>
      </c>
      <c r="B21" s="5">
        <v>62.71</v>
      </c>
      <c r="C21" s="5">
        <v>65.510000000000005</v>
      </c>
      <c r="D21" s="5">
        <v>63.04</v>
      </c>
      <c r="E21" s="5">
        <v>70.290000000000006</v>
      </c>
    </row>
    <row r="22" spans="1:7" x14ac:dyDescent="0.25">
      <c r="A22" s="5" t="s">
        <v>6</v>
      </c>
      <c r="B22" s="5">
        <v>67.75</v>
      </c>
      <c r="C22" s="5">
        <v>68.42</v>
      </c>
      <c r="D22" s="5">
        <v>67.8</v>
      </c>
      <c r="E22" s="5">
        <v>70.72</v>
      </c>
    </row>
    <row r="23" spans="1:7" x14ac:dyDescent="0.25">
      <c r="A23" s="5" t="s">
        <v>19</v>
      </c>
      <c r="B23" s="5">
        <v>71.989999999999995</v>
      </c>
      <c r="C23" s="5">
        <v>77.819999999999993</v>
      </c>
      <c r="D23" s="5">
        <v>74.91</v>
      </c>
      <c r="E23" s="5">
        <v>75.010000000000005</v>
      </c>
    </row>
    <row r="24" spans="1:7" x14ac:dyDescent="0.25">
      <c r="A24" s="5" t="s">
        <v>30</v>
      </c>
      <c r="B24" s="5">
        <v>65.53</v>
      </c>
      <c r="C24" s="5">
        <v>70.17</v>
      </c>
      <c r="D24" s="5">
        <v>66.95</v>
      </c>
      <c r="E24" s="5">
        <v>70.52</v>
      </c>
    </row>
    <row r="30" spans="1:7" x14ac:dyDescent="0.25">
      <c r="A30" t="s">
        <v>595</v>
      </c>
    </row>
    <row r="31" spans="1:7" x14ac:dyDescent="0.25">
      <c r="A31" t="s">
        <v>455</v>
      </c>
    </row>
    <row r="32" spans="1:7" x14ac:dyDescent="0.25">
      <c r="A32" s="13" t="s">
        <v>77</v>
      </c>
      <c r="B32" s="13" t="s">
        <v>561</v>
      </c>
      <c r="C32" s="13" t="s">
        <v>66</v>
      </c>
    </row>
    <row r="33" spans="1:3" x14ac:dyDescent="0.25">
      <c r="A33" s="5" t="s">
        <v>37</v>
      </c>
      <c r="B33" s="5">
        <v>67.7</v>
      </c>
      <c r="C33" s="5">
        <v>69.599999999999994</v>
      </c>
    </row>
    <row r="34" spans="1:3" x14ac:dyDescent="0.25">
      <c r="A34" s="5" t="s">
        <v>3</v>
      </c>
      <c r="B34" s="5">
        <v>68.2</v>
      </c>
      <c r="C34" s="5">
        <v>68.900000000000006</v>
      </c>
    </row>
    <row r="35" spans="1:3" x14ac:dyDescent="0.25">
      <c r="A35" s="5" t="s">
        <v>5</v>
      </c>
      <c r="B35" s="5">
        <v>63.2</v>
      </c>
      <c r="C35" s="5">
        <v>68.8</v>
      </c>
    </row>
    <row r="36" spans="1:3" x14ac:dyDescent="0.25">
      <c r="A36" s="5" t="s">
        <v>6</v>
      </c>
      <c r="B36" s="5">
        <v>66.2</v>
      </c>
      <c r="C36" s="5">
        <v>67.900000000000006</v>
      </c>
    </row>
    <row r="37" spans="1:3" x14ac:dyDescent="0.25">
      <c r="A37" s="5" t="s">
        <v>13</v>
      </c>
      <c r="B37" s="5">
        <v>69</v>
      </c>
      <c r="C37" s="5">
        <v>70.2</v>
      </c>
    </row>
    <row r="38" spans="1:3" x14ac:dyDescent="0.25">
      <c r="A38" s="5" t="s">
        <v>14</v>
      </c>
      <c r="B38" s="5">
        <v>69.5</v>
      </c>
      <c r="C38" s="5">
        <v>69.099999999999994</v>
      </c>
    </row>
    <row r="39" spans="1:3" x14ac:dyDescent="0.25">
      <c r="A39" s="5" t="s">
        <v>15</v>
      </c>
      <c r="B39" s="5">
        <v>72.400000000000006</v>
      </c>
      <c r="C39" s="5">
        <v>74.099999999999994</v>
      </c>
    </row>
    <row r="40" spans="1:3" x14ac:dyDescent="0.25">
      <c r="A40" s="5" t="s">
        <v>18</v>
      </c>
      <c r="B40" s="5">
        <v>69.7</v>
      </c>
      <c r="C40" s="5">
        <v>70.5</v>
      </c>
    </row>
    <row r="41" spans="1:3" x14ac:dyDescent="0.25">
      <c r="A41" s="5" t="s">
        <v>19</v>
      </c>
      <c r="B41" s="5">
        <v>76.900000000000006</v>
      </c>
      <c r="C41" s="5">
        <v>74.3</v>
      </c>
    </row>
    <row r="42" spans="1:3" x14ac:dyDescent="0.25">
      <c r="A42" s="5" t="s">
        <v>21</v>
      </c>
      <c r="B42" s="5">
        <v>63.8</v>
      </c>
      <c r="C42" s="5">
        <v>68.2</v>
      </c>
    </row>
    <row r="43" spans="1:3" x14ac:dyDescent="0.25">
      <c r="A43" s="5" t="s">
        <v>22</v>
      </c>
      <c r="B43" s="5">
        <v>71.900000000000006</v>
      </c>
      <c r="C43" s="5">
        <v>71.3</v>
      </c>
    </row>
    <row r="44" spans="1:3" x14ac:dyDescent="0.25">
      <c r="A44" s="5" t="s">
        <v>45</v>
      </c>
      <c r="B44" s="5">
        <v>63.9</v>
      </c>
      <c r="C44" s="5">
        <v>67.099999999999994</v>
      </c>
    </row>
    <row r="45" spans="1:3" x14ac:dyDescent="0.25">
      <c r="A45" s="5" t="s">
        <v>29</v>
      </c>
      <c r="B45" s="5">
        <v>71.599999999999994</v>
      </c>
      <c r="C45" s="5">
        <v>71.099999999999994</v>
      </c>
    </row>
    <row r="46" spans="1:3" x14ac:dyDescent="0.25">
      <c r="A46" s="5" t="s">
        <v>30</v>
      </c>
      <c r="B46" s="5">
        <v>68.3</v>
      </c>
      <c r="C46" s="5">
        <v>68.8</v>
      </c>
    </row>
    <row r="47" spans="1:3" x14ac:dyDescent="0.25">
      <c r="A47" s="5" t="s">
        <v>32</v>
      </c>
      <c r="B47" s="5">
        <v>70.900000000000006</v>
      </c>
      <c r="C47" s="5">
        <v>70.8</v>
      </c>
    </row>
    <row r="48" spans="1:3" x14ac:dyDescent="0.25">
      <c r="A48" s="5" t="s">
        <v>34</v>
      </c>
      <c r="B48" s="5">
        <v>63.7</v>
      </c>
      <c r="C48" s="5">
        <v>66</v>
      </c>
    </row>
    <row r="49" spans="1:3" x14ac:dyDescent="0.25">
      <c r="A49" s="5" t="s">
        <v>36</v>
      </c>
      <c r="B49" s="5">
        <v>71</v>
      </c>
      <c r="C49" s="5">
        <v>71.099999999999994</v>
      </c>
    </row>
    <row r="53" spans="1:3" x14ac:dyDescent="0.25">
      <c r="A53" t="s">
        <v>363</v>
      </c>
    </row>
    <row r="54" spans="1:3" x14ac:dyDescent="0.25">
      <c r="A54" t="s">
        <v>455</v>
      </c>
    </row>
    <row r="55" spans="1:3" x14ac:dyDescent="0.25">
      <c r="A55" s="13" t="s">
        <v>77</v>
      </c>
      <c r="B55" s="13" t="s">
        <v>187</v>
      </c>
    </row>
    <row r="56" spans="1:3" x14ac:dyDescent="0.25">
      <c r="A56" s="5" t="s">
        <v>37</v>
      </c>
      <c r="B56" s="5">
        <v>63.5</v>
      </c>
    </row>
    <row r="57" spans="1:3" x14ac:dyDescent="0.25">
      <c r="A57" s="5" t="s">
        <v>3</v>
      </c>
      <c r="B57" s="5">
        <v>64.400000000000006</v>
      </c>
    </row>
    <row r="58" spans="1:3" x14ac:dyDescent="0.25">
      <c r="A58" s="5" t="s">
        <v>5</v>
      </c>
      <c r="B58" s="5">
        <v>58.9</v>
      </c>
    </row>
    <row r="59" spans="1:3" x14ac:dyDescent="0.25">
      <c r="A59" s="5" t="s">
        <v>6</v>
      </c>
      <c r="B59" s="5">
        <v>61.6</v>
      </c>
    </row>
    <row r="60" spans="1:3" x14ac:dyDescent="0.25">
      <c r="A60" s="5" t="s">
        <v>13</v>
      </c>
      <c r="B60" s="5">
        <v>64.099999999999994</v>
      </c>
    </row>
    <row r="61" spans="1:3" x14ac:dyDescent="0.25">
      <c r="A61" s="5" t="s">
        <v>14</v>
      </c>
      <c r="B61" s="5">
        <v>66.2</v>
      </c>
    </row>
    <row r="62" spans="1:3" x14ac:dyDescent="0.25">
      <c r="A62" s="5" t="s">
        <v>15</v>
      </c>
      <c r="B62" s="5">
        <v>67</v>
      </c>
    </row>
    <row r="63" spans="1:3" x14ac:dyDescent="0.25">
      <c r="A63" s="5" t="s">
        <v>18</v>
      </c>
      <c r="B63" s="5">
        <v>65.3</v>
      </c>
    </row>
    <row r="64" spans="1:3" x14ac:dyDescent="0.25">
      <c r="A64" s="5" t="s">
        <v>19</v>
      </c>
      <c r="B64" s="5">
        <v>74</v>
      </c>
    </row>
    <row r="65" spans="1:2" x14ac:dyDescent="0.25">
      <c r="A65" s="5" t="s">
        <v>21</v>
      </c>
      <c r="B65" s="5">
        <v>58</v>
      </c>
    </row>
    <row r="66" spans="1:2" x14ac:dyDescent="0.25">
      <c r="A66" s="5" t="s">
        <v>22</v>
      </c>
      <c r="B66" s="5">
        <v>67.2</v>
      </c>
    </row>
    <row r="67" spans="1:2" x14ac:dyDescent="0.25">
      <c r="A67" s="5" t="s">
        <v>45</v>
      </c>
      <c r="B67" s="5">
        <v>59.6</v>
      </c>
    </row>
    <row r="68" spans="1:2" x14ac:dyDescent="0.25">
      <c r="A68" s="5" t="s">
        <v>29</v>
      </c>
      <c r="B68" s="5">
        <v>69.400000000000006</v>
      </c>
    </row>
    <row r="69" spans="1:2" x14ac:dyDescent="0.25">
      <c r="A69" s="5" t="s">
        <v>30</v>
      </c>
      <c r="B69" s="5">
        <v>62</v>
      </c>
    </row>
    <row r="70" spans="1:2" x14ac:dyDescent="0.25">
      <c r="A70" s="5" t="s">
        <v>32</v>
      </c>
      <c r="B70" s="5">
        <v>66.2</v>
      </c>
    </row>
    <row r="71" spans="1:2" x14ac:dyDescent="0.25">
      <c r="A71" s="5" t="s">
        <v>34</v>
      </c>
      <c r="B71" s="5">
        <v>60</v>
      </c>
    </row>
    <row r="72" spans="1:2" x14ac:dyDescent="0.25">
      <c r="A72" s="5" t="s">
        <v>36</v>
      </c>
      <c r="B72" s="5">
        <v>64.900000000000006</v>
      </c>
    </row>
    <row r="74" spans="1:2" x14ac:dyDescent="0.25">
      <c r="A74" t="s">
        <v>456</v>
      </c>
    </row>
    <row r="75" spans="1:2" x14ac:dyDescent="0.25">
      <c r="A75" s="13" t="s">
        <v>77</v>
      </c>
      <c r="B75" s="13" t="s">
        <v>187</v>
      </c>
    </row>
    <row r="76" spans="1:2" x14ac:dyDescent="0.25">
      <c r="A76" s="5" t="s">
        <v>37</v>
      </c>
      <c r="B76" s="5">
        <v>64.2</v>
      </c>
    </row>
    <row r="77" spans="1:2" x14ac:dyDescent="0.25">
      <c r="A77" s="5" t="s">
        <v>3</v>
      </c>
      <c r="B77" s="5">
        <v>65.5</v>
      </c>
    </row>
    <row r="78" spans="1:2" x14ac:dyDescent="0.25">
      <c r="A78" s="5" t="s">
        <v>5</v>
      </c>
      <c r="B78" s="5">
        <v>59.3</v>
      </c>
    </row>
    <row r="79" spans="1:2" x14ac:dyDescent="0.25">
      <c r="A79" s="5" t="s">
        <v>6</v>
      </c>
      <c r="B79" s="5">
        <v>60.4</v>
      </c>
    </row>
    <row r="80" spans="1:2" x14ac:dyDescent="0.25">
      <c r="A80" s="5" t="s">
        <v>13</v>
      </c>
      <c r="B80" s="5">
        <v>65.2</v>
      </c>
    </row>
    <row r="81" spans="1:2" x14ac:dyDescent="0.25">
      <c r="A81" s="5" t="s">
        <v>14</v>
      </c>
      <c r="B81" s="5">
        <v>66.3</v>
      </c>
    </row>
    <row r="82" spans="1:2" x14ac:dyDescent="0.25">
      <c r="A82" s="5" t="s">
        <v>15</v>
      </c>
      <c r="B82" s="5">
        <v>67.3</v>
      </c>
    </row>
    <row r="83" spans="1:2" x14ac:dyDescent="0.25">
      <c r="A83" s="5" t="s">
        <v>18</v>
      </c>
      <c r="B83" s="5">
        <v>67.099999999999994</v>
      </c>
    </row>
    <row r="84" spans="1:2" x14ac:dyDescent="0.25">
      <c r="A84" s="5" t="s">
        <v>19</v>
      </c>
      <c r="B84" s="5">
        <v>76.3</v>
      </c>
    </row>
    <row r="85" spans="1:2" x14ac:dyDescent="0.25">
      <c r="A85" s="5" t="s">
        <v>21</v>
      </c>
      <c r="B85" s="5">
        <v>57.9</v>
      </c>
    </row>
    <row r="86" spans="1:2" x14ac:dyDescent="0.25">
      <c r="A86" s="5" t="s">
        <v>22</v>
      </c>
      <c r="B86" s="5">
        <v>68.400000000000006</v>
      </c>
    </row>
    <row r="87" spans="1:2" x14ac:dyDescent="0.25">
      <c r="A87" s="5" t="s">
        <v>45</v>
      </c>
      <c r="B87" s="5">
        <v>59.6</v>
      </c>
    </row>
    <row r="88" spans="1:2" x14ac:dyDescent="0.25">
      <c r="A88" s="5" t="s">
        <v>29</v>
      </c>
      <c r="B88" s="5">
        <v>70.400000000000006</v>
      </c>
    </row>
    <row r="89" spans="1:2" x14ac:dyDescent="0.25">
      <c r="A89" s="5" t="s">
        <v>30</v>
      </c>
      <c r="B89" s="5">
        <v>62.3</v>
      </c>
    </row>
    <row r="90" spans="1:2" x14ac:dyDescent="0.25">
      <c r="A90" s="5" t="s">
        <v>32</v>
      </c>
      <c r="B90" s="5">
        <v>67.400000000000006</v>
      </c>
    </row>
    <row r="91" spans="1:2" x14ac:dyDescent="0.25">
      <c r="A91" s="5" t="s">
        <v>34</v>
      </c>
      <c r="B91" s="5">
        <v>59.5</v>
      </c>
    </row>
    <row r="92" spans="1:2" x14ac:dyDescent="0.25">
      <c r="A92" s="5" t="s">
        <v>36</v>
      </c>
      <c r="B92" s="5">
        <v>65.8</v>
      </c>
    </row>
    <row r="94" spans="1:2" x14ac:dyDescent="0.25">
      <c r="A94" t="s">
        <v>457</v>
      </c>
    </row>
    <row r="95" spans="1:2" x14ac:dyDescent="0.25">
      <c r="A95" s="13" t="s">
        <v>77</v>
      </c>
      <c r="B95" s="13" t="s">
        <v>187</v>
      </c>
    </row>
    <row r="96" spans="1:2" x14ac:dyDescent="0.25">
      <c r="A96" s="5" t="s">
        <v>37</v>
      </c>
      <c r="B96" s="5">
        <v>62.6</v>
      </c>
    </row>
    <row r="97" spans="1:2" x14ac:dyDescent="0.25">
      <c r="A97" s="5" t="s">
        <v>3</v>
      </c>
      <c r="B97" s="5">
        <v>62.9</v>
      </c>
    </row>
    <row r="98" spans="1:2" x14ac:dyDescent="0.25">
      <c r="A98" s="5" t="s">
        <v>5</v>
      </c>
      <c r="B98" s="5">
        <v>58.6</v>
      </c>
    </row>
    <row r="99" spans="1:2" x14ac:dyDescent="0.25">
      <c r="A99" s="5" t="s">
        <v>6</v>
      </c>
      <c r="B99" s="5">
        <v>62.2</v>
      </c>
    </row>
    <row r="100" spans="1:2" x14ac:dyDescent="0.25">
      <c r="A100" s="5" t="s">
        <v>13</v>
      </c>
      <c r="B100" s="5">
        <v>62.9</v>
      </c>
    </row>
    <row r="101" spans="1:2" x14ac:dyDescent="0.25">
      <c r="A101" s="5" t="s">
        <v>14</v>
      </c>
      <c r="B101" s="5">
        <v>65.900000000000006</v>
      </c>
    </row>
    <row r="102" spans="1:2" x14ac:dyDescent="0.25">
      <c r="A102" s="5" t="s">
        <v>15</v>
      </c>
      <c r="B102" s="5">
        <v>66.5</v>
      </c>
    </row>
    <row r="103" spans="1:2" x14ac:dyDescent="0.25">
      <c r="A103" s="5" t="s">
        <v>18</v>
      </c>
      <c r="B103" s="5">
        <v>63.6</v>
      </c>
    </row>
    <row r="104" spans="1:2" x14ac:dyDescent="0.25">
      <c r="A104" s="5" t="s">
        <v>19</v>
      </c>
      <c r="B104" s="5">
        <v>71.400000000000006</v>
      </c>
    </row>
    <row r="105" spans="1:2" x14ac:dyDescent="0.25">
      <c r="A105" s="5" t="s">
        <v>21</v>
      </c>
      <c r="B105" s="5">
        <v>58.1</v>
      </c>
    </row>
    <row r="106" spans="1:2" x14ac:dyDescent="0.25">
      <c r="A106" s="5" t="s">
        <v>22</v>
      </c>
      <c r="B106" s="5">
        <v>66</v>
      </c>
    </row>
    <row r="107" spans="1:2" x14ac:dyDescent="0.25">
      <c r="A107" s="5" t="s">
        <v>45</v>
      </c>
      <c r="B107" s="5">
        <v>59.5</v>
      </c>
    </row>
    <row r="108" spans="1:2" x14ac:dyDescent="0.25">
      <c r="A108" s="5" t="s">
        <v>29</v>
      </c>
      <c r="B108" s="5">
        <v>68.400000000000006</v>
      </c>
    </row>
    <row r="109" spans="1:2" x14ac:dyDescent="0.25">
      <c r="A109" s="5" t="s">
        <v>30</v>
      </c>
      <c r="B109" s="5">
        <v>61.5</v>
      </c>
    </row>
    <row r="110" spans="1:2" x14ac:dyDescent="0.25">
      <c r="A110" s="5" t="s">
        <v>32</v>
      </c>
      <c r="B110" s="5">
        <v>65</v>
      </c>
    </row>
    <row r="111" spans="1:2" x14ac:dyDescent="0.25">
      <c r="A111" s="5" t="s">
        <v>34</v>
      </c>
      <c r="B111" s="5">
        <v>60.3</v>
      </c>
    </row>
    <row r="112" spans="1:2" x14ac:dyDescent="0.25">
      <c r="A112" s="5" t="s">
        <v>36</v>
      </c>
      <c r="B112" s="5">
        <v>64.099999999999994</v>
      </c>
    </row>
    <row r="114" spans="1:2" x14ac:dyDescent="0.25">
      <c r="A114" t="s">
        <v>458</v>
      </c>
    </row>
    <row r="115" spans="1:2" x14ac:dyDescent="0.25">
      <c r="A115" s="13" t="s">
        <v>77</v>
      </c>
      <c r="B115" s="13" t="s">
        <v>187</v>
      </c>
    </row>
    <row r="116" spans="1:2" x14ac:dyDescent="0.25">
      <c r="A116" s="5" t="s">
        <v>37</v>
      </c>
      <c r="B116" s="5">
        <v>62.1</v>
      </c>
    </row>
    <row r="117" spans="1:2" x14ac:dyDescent="0.25">
      <c r="A117" s="5" t="s">
        <v>3</v>
      </c>
      <c r="B117" s="5">
        <v>63.1</v>
      </c>
    </row>
    <row r="118" spans="1:2" x14ac:dyDescent="0.25">
      <c r="A118" s="5" t="s">
        <v>5</v>
      </c>
      <c r="B118" s="5">
        <v>57.9</v>
      </c>
    </row>
    <row r="119" spans="1:2" x14ac:dyDescent="0.25">
      <c r="A119" s="5" t="s">
        <v>6</v>
      </c>
      <c r="B119" s="5">
        <v>60.7</v>
      </c>
    </row>
    <row r="120" spans="1:2" x14ac:dyDescent="0.25">
      <c r="A120" s="5" t="s">
        <v>13</v>
      </c>
      <c r="B120" s="5">
        <v>62.7</v>
      </c>
    </row>
    <row r="121" spans="1:2" x14ac:dyDescent="0.25">
      <c r="A121" s="5" t="s">
        <v>14</v>
      </c>
      <c r="B121" s="5">
        <v>65.400000000000006</v>
      </c>
    </row>
    <row r="122" spans="1:2" x14ac:dyDescent="0.25">
      <c r="A122" s="5" t="s">
        <v>15</v>
      </c>
      <c r="B122" s="5">
        <v>66.900000000000006</v>
      </c>
    </row>
    <row r="123" spans="1:2" x14ac:dyDescent="0.25">
      <c r="A123" s="5" t="s">
        <v>18</v>
      </c>
      <c r="B123" s="5">
        <v>63.7</v>
      </c>
    </row>
    <row r="124" spans="1:2" x14ac:dyDescent="0.25">
      <c r="A124" s="5" t="s">
        <v>19</v>
      </c>
      <c r="B124" s="5">
        <v>73.8</v>
      </c>
    </row>
    <row r="125" spans="1:2" x14ac:dyDescent="0.25">
      <c r="A125" s="5" t="s">
        <v>21</v>
      </c>
      <c r="B125" s="5">
        <v>56.6</v>
      </c>
    </row>
    <row r="126" spans="1:2" x14ac:dyDescent="0.25">
      <c r="A126" s="5" t="s">
        <v>22</v>
      </c>
      <c r="B126" s="5">
        <v>65.2</v>
      </c>
    </row>
    <row r="127" spans="1:2" x14ac:dyDescent="0.25">
      <c r="A127" s="5" t="s">
        <v>45</v>
      </c>
      <c r="B127" s="5">
        <v>58.8</v>
      </c>
    </row>
    <row r="128" spans="1:2" x14ac:dyDescent="0.25">
      <c r="A128" s="5" t="s">
        <v>29</v>
      </c>
      <c r="B128" s="5">
        <v>68.5</v>
      </c>
    </row>
    <row r="129" spans="1:2" x14ac:dyDescent="0.25">
      <c r="A129" s="5" t="s">
        <v>30</v>
      </c>
      <c r="B129" s="5">
        <v>60.6</v>
      </c>
    </row>
    <row r="130" spans="1:2" x14ac:dyDescent="0.25">
      <c r="A130" s="5" t="s">
        <v>32</v>
      </c>
      <c r="B130" s="5">
        <v>64.5</v>
      </c>
    </row>
    <row r="131" spans="1:2" x14ac:dyDescent="0.25">
      <c r="A131" s="5" t="s">
        <v>34</v>
      </c>
      <c r="B131" s="5">
        <v>59.2</v>
      </c>
    </row>
    <row r="132" spans="1:2" x14ac:dyDescent="0.25">
      <c r="A132" s="5" t="s">
        <v>36</v>
      </c>
      <c r="B132" s="5">
        <v>63.5</v>
      </c>
    </row>
    <row r="134" spans="1:2" x14ac:dyDescent="0.25">
      <c r="A134" t="s">
        <v>459</v>
      </c>
    </row>
    <row r="135" spans="1:2" x14ac:dyDescent="0.25">
      <c r="A135" s="13" t="s">
        <v>77</v>
      </c>
      <c r="B135" s="13" t="s">
        <v>187</v>
      </c>
    </row>
    <row r="136" spans="1:2" x14ac:dyDescent="0.25">
      <c r="A136" s="5" t="s">
        <v>37</v>
      </c>
      <c r="B136" s="5">
        <v>68.8</v>
      </c>
    </row>
    <row r="137" spans="1:2" x14ac:dyDescent="0.25">
      <c r="A137" s="5" t="s">
        <v>3</v>
      </c>
      <c r="B137" s="5">
        <v>67.8</v>
      </c>
    </row>
    <row r="138" spans="1:2" x14ac:dyDescent="0.25">
      <c r="A138" s="5" t="s">
        <v>5</v>
      </c>
      <c r="B138" s="5">
        <v>67.599999999999994</v>
      </c>
    </row>
    <row r="139" spans="1:2" x14ac:dyDescent="0.25">
      <c r="A139" s="5" t="s">
        <v>6</v>
      </c>
      <c r="B139" s="5">
        <v>67.5</v>
      </c>
    </row>
    <row r="140" spans="1:2" x14ac:dyDescent="0.25">
      <c r="A140" s="5" t="s">
        <v>13</v>
      </c>
      <c r="B140" s="5">
        <v>66.599999999999994</v>
      </c>
    </row>
    <row r="141" spans="1:2" x14ac:dyDescent="0.25">
      <c r="A141" s="5" t="s">
        <v>14</v>
      </c>
      <c r="B141" s="5">
        <v>69.2</v>
      </c>
    </row>
    <row r="142" spans="1:2" x14ac:dyDescent="0.25">
      <c r="A142" s="5" t="s">
        <v>15</v>
      </c>
      <c r="B142" s="5">
        <v>69.099999999999994</v>
      </c>
    </row>
    <row r="143" spans="1:2" x14ac:dyDescent="0.25">
      <c r="A143" s="5" t="s">
        <v>18</v>
      </c>
      <c r="B143" s="5">
        <v>69.5</v>
      </c>
    </row>
    <row r="144" spans="1:2" x14ac:dyDescent="0.25">
      <c r="A144" s="5" t="s">
        <v>19</v>
      </c>
      <c r="B144" s="5">
        <v>74.599999999999994</v>
      </c>
    </row>
    <row r="145" spans="1:2" x14ac:dyDescent="0.25">
      <c r="A145" s="5" t="s">
        <v>21</v>
      </c>
      <c r="B145" s="5">
        <v>65.099999999999994</v>
      </c>
    </row>
    <row r="146" spans="1:2" x14ac:dyDescent="0.25">
      <c r="A146" s="5" t="s">
        <v>22</v>
      </c>
      <c r="B146" s="5">
        <v>71.2</v>
      </c>
    </row>
    <row r="147" spans="1:2" x14ac:dyDescent="0.25">
      <c r="A147" s="5" t="s">
        <v>45</v>
      </c>
      <c r="B147" s="5">
        <v>66.400000000000006</v>
      </c>
    </row>
    <row r="148" spans="1:2" x14ac:dyDescent="0.25">
      <c r="A148" s="5" t="s">
        <v>29</v>
      </c>
      <c r="B148" s="5">
        <v>71.2</v>
      </c>
    </row>
    <row r="149" spans="1:2" x14ac:dyDescent="0.25">
      <c r="A149" s="5" t="s">
        <v>30</v>
      </c>
      <c r="B149" s="5">
        <v>67</v>
      </c>
    </row>
    <row r="150" spans="1:2" x14ac:dyDescent="0.25">
      <c r="A150" s="5" t="s">
        <v>32</v>
      </c>
      <c r="B150" s="5">
        <v>69.599999999999994</v>
      </c>
    </row>
    <row r="151" spans="1:2" x14ac:dyDescent="0.25">
      <c r="A151" s="5" t="s">
        <v>34</v>
      </c>
      <c r="B151" s="5">
        <v>64</v>
      </c>
    </row>
    <row r="152" spans="1:2" x14ac:dyDescent="0.25">
      <c r="A152" s="5" t="s">
        <v>36</v>
      </c>
      <c r="B152" s="5">
        <v>69.900000000000006</v>
      </c>
    </row>
  </sheetData>
  <autoFilter ref="A8:S8"/>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8"/>
  </sheetPr>
  <dimension ref="A1:R73"/>
  <sheetViews>
    <sheetView workbookViewId="0">
      <selection activeCell="F1" sqref="F1:F2"/>
    </sheetView>
  </sheetViews>
  <sheetFormatPr defaultColWidth="8.85546875" defaultRowHeight="15" x14ac:dyDescent="0.25"/>
  <cols>
    <col min="1" max="1" width="15.85546875" customWidth="1"/>
    <col min="2" max="8" width="9" customWidth="1"/>
  </cols>
  <sheetData>
    <row r="1" spans="1:18" x14ac:dyDescent="0.25">
      <c r="A1" s="8" t="s">
        <v>188</v>
      </c>
      <c r="B1" s="8"/>
      <c r="C1" s="8"/>
      <c r="D1" s="8"/>
      <c r="E1" s="8"/>
      <c r="F1" s="103"/>
      <c r="G1" s="8"/>
      <c r="H1" s="8"/>
      <c r="I1" s="8"/>
    </row>
    <row r="2" spans="1:18" x14ac:dyDescent="0.25">
      <c r="A2" s="3" t="s">
        <v>189</v>
      </c>
      <c r="B2" s="3"/>
      <c r="C2" s="3"/>
      <c r="D2" s="3"/>
      <c r="E2" s="3"/>
      <c r="F2" s="103"/>
      <c r="G2" s="3"/>
      <c r="H2" s="3"/>
      <c r="I2" s="3"/>
    </row>
    <row r="3" spans="1:18" x14ac:dyDescent="0.25">
      <c r="A3" s="1" t="s">
        <v>620</v>
      </c>
      <c r="B3" s="1"/>
      <c r="C3" s="1"/>
      <c r="D3" s="1"/>
      <c r="E3" s="1"/>
      <c r="F3" s="1"/>
      <c r="G3" s="1"/>
      <c r="H3" s="1"/>
      <c r="I3" s="1"/>
    </row>
    <row r="4" spans="1:18" ht="18.75" x14ac:dyDescent="0.3">
      <c r="A4" s="2" t="s">
        <v>190</v>
      </c>
      <c r="B4" s="2"/>
      <c r="C4" s="2"/>
      <c r="D4" s="2"/>
      <c r="E4" s="2"/>
      <c r="F4" s="2"/>
      <c r="G4" s="2"/>
      <c r="H4" s="2"/>
      <c r="I4" s="2"/>
    </row>
    <row r="6" spans="1:18" x14ac:dyDescent="0.25">
      <c r="A6" t="s">
        <v>700</v>
      </c>
    </row>
    <row r="7" spans="1:18" x14ac:dyDescent="0.25">
      <c r="A7" s="5" t="s">
        <v>43</v>
      </c>
      <c r="B7" s="5" t="s">
        <v>191</v>
      </c>
      <c r="C7" s="5" t="s">
        <v>192</v>
      </c>
      <c r="D7" s="5" t="s">
        <v>161</v>
      </c>
      <c r="E7" s="5" t="s">
        <v>58</v>
      </c>
      <c r="F7" s="5" t="s">
        <v>193</v>
      </c>
      <c r="G7" s="5" t="s">
        <v>69</v>
      </c>
      <c r="H7" s="5" t="s">
        <v>162</v>
      </c>
      <c r="I7" s="5" t="s">
        <v>163</v>
      </c>
      <c r="J7" s="5" t="s">
        <v>194</v>
      </c>
      <c r="K7" s="5" t="s">
        <v>235</v>
      </c>
      <c r="L7" s="5" t="s">
        <v>70</v>
      </c>
      <c r="M7" s="5" t="s">
        <v>68</v>
      </c>
      <c r="N7" s="5" t="s">
        <v>84</v>
      </c>
      <c r="O7" s="5" t="s">
        <v>85</v>
      </c>
      <c r="P7" s="5" t="s">
        <v>86</v>
      </c>
      <c r="Q7" s="5" t="s">
        <v>87</v>
      </c>
    </row>
    <row r="8" spans="1:18" x14ac:dyDescent="0.25">
      <c r="A8" s="5" t="s">
        <v>3</v>
      </c>
      <c r="B8" s="30">
        <f t="shared" ref="B8:J8" si="0">B16/B25</f>
        <v>8.8853550053212896E-4</v>
      </c>
      <c r="C8" s="30">
        <f t="shared" si="0"/>
        <v>1.0935182302793194E-3</v>
      </c>
      <c r="D8" s="30">
        <f t="shared" si="0"/>
        <v>1.1068786505308769E-3</v>
      </c>
      <c r="E8" s="30">
        <f t="shared" si="0"/>
        <v>1.1897541826090992E-3</v>
      </c>
      <c r="F8" s="30">
        <f t="shared" si="0"/>
        <v>9.1515865036950804E-4</v>
      </c>
      <c r="G8" s="30">
        <f t="shared" si="0"/>
        <v>1.3464500209296841E-3</v>
      </c>
      <c r="H8" s="30">
        <f t="shared" si="0"/>
        <v>8.8090695693604894E-4</v>
      </c>
      <c r="I8" s="30">
        <f t="shared" si="0"/>
        <v>7.9461359911838804E-4</v>
      </c>
      <c r="J8" s="30">
        <f t="shared" si="0"/>
        <v>7.5798680386248395E-4</v>
      </c>
      <c r="K8" s="30"/>
      <c r="L8" s="30"/>
      <c r="M8" s="30">
        <f t="shared" ref="M8:Q12" si="1">M16/M25</f>
        <v>1.1416331284298253E-3</v>
      </c>
      <c r="N8" s="30">
        <f t="shared" si="1"/>
        <v>1.0896147008019016E-3</v>
      </c>
      <c r="O8" s="30">
        <f t="shared" si="1"/>
        <v>1.0222918260792912E-3</v>
      </c>
      <c r="P8" s="30">
        <f t="shared" si="1"/>
        <v>1.6112339457446754E-3</v>
      </c>
      <c r="Q8" s="30">
        <f t="shared" si="1"/>
        <v>1.5614606377114878E-3</v>
      </c>
      <c r="R8">
        <v>1.5614606377114878E-3</v>
      </c>
    </row>
    <row r="9" spans="1:18" x14ac:dyDescent="0.25">
      <c r="A9" s="5" t="s">
        <v>5</v>
      </c>
      <c r="B9" s="30">
        <f t="shared" ref="B9:J9" si="2">B17/B26</f>
        <v>6.2704445412485946E-4</v>
      </c>
      <c r="C9" s="30">
        <f t="shared" si="2"/>
        <v>7.1765155644915794E-4</v>
      </c>
      <c r="D9" s="30">
        <f t="shared" si="2"/>
        <v>3.0263839129259678E-4</v>
      </c>
      <c r="E9" s="30">
        <f t="shared" si="2"/>
        <v>2.8972555644649566E-4</v>
      </c>
      <c r="F9" s="30">
        <f t="shared" si="2"/>
        <v>2.2832232319046223E-3</v>
      </c>
      <c r="G9" s="30">
        <f t="shared" si="2"/>
        <v>2.4763632890841374E-3</v>
      </c>
      <c r="H9" s="30">
        <f t="shared" si="2"/>
        <v>1.3792395319559157E-3</v>
      </c>
      <c r="I9" s="30">
        <f t="shared" si="2"/>
        <v>2.0608211563005584E-3</v>
      </c>
      <c r="J9" s="30">
        <f t="shared" si="2"/>
        <v>1.6200564576203786E-3</v>
      </c>
      <c r="K9" s="30"/>
      <c r="L9" s="30"/>
      <c r="M9" s="30">
        <f t="shared" si="1"/>
        <v>1.5919222445671564E-3</v>
      </c>
      <c r="N9" s="30">
        <f t="shared" si="1"/>
        <v>2.1330192961961582E-3</v>
      </c>
      <c r="O9" s="30">
        <f t="shared" si="1"/>
        <v>2.1363846353240892E-3</v>
      </c>
      <c r="P9" s="30">
        <f t="shared" si="1"/>
        <v>2.7017463084627038E-3</v>
      </c>
      <c r="Q9" s="30">
        <f t="shared" si="1"/>
        <v>2.3596149045826747E-3</v>
      </c>
      <c r="R9">
        <v>2.3596149045826747E-3</v>
      </c>
    </row>
    <row r="10" spans="1:18" x14ac:dyDescent="0.25">
      <c r="A10" s="5" t="s">
        <v>6</v>
      </c>
      <c r="B10" s="30">
        <f t="shared" ref="B10:J10" si="3">B18/B27</f>
        <v>1.5397241420397809E-3</v>
      </c>
      <c r="C10" s="30">
        <f t="shared" si="3"/>
        <v>1.8131252237387518E-3</v>
      </c>
      <c r="D10" s="30">
        <f t="shared" si="3"/>
        <v>1.5631948585302122E-3</v>
      </c>
      <c r="E10" s="30">
        <f t="shared" si="3"/>
        <v>1.8003412276590099E-3</v>
      </c>
      <c r="F10" s="30">
        <f t="shared" si="3"/>
        <v>1.1249652819507545E-3</v>
      </c>
      <c r="G10" s="30">
        <f t="shared" si="3"/>
        <v>1.0560198464759994E-3</v>
      </c>
      <c r="H10" s="30">
        <f t="shared" si="3"/>
        <v>5.4769347638459532E-4</v>
      </c>
      <c r="I10" s="30">
        <f t="shared" si="3"/>
        <v>6.1007320894324306E-4</v>
      </c>
      <c r="J10" s="30">
        <f t="shared" si="3"/>
        <v>5.6865664490227618E-4</v>
      </c>
      <c r="K10" s="30"/>
      <c r="L10" s="30"/>
      <c r="M10" s="30">
        <f t="shared" si="1"/>
        <v>5.8010091622036114E-4</v>
      </c>
      <c r="N10" s="30">
        <f t="shared" si="1"/>
        <v>5.1918828705243842E-4</v>
      </c>
      <c r="O10" s="30">
        <f t="shared" si="1"/>
        <v>5.183909741213208E-4</v>
      </c>
      <c r="P10" s="30">
        <f t="shared" si="1"/>
        <v>4.7232780927372223E-4</v>
      </c>
      <c r="Q10" s="30">
        <f t="shared" si="1"/>
        <v>4.7323077514690851E-4</v>
      </c>
      <c r="R10">
        <v>4.7323077514690851E-4</v>
      </c>
    </row>
    <row r="11" spans="1:18" x14ac:dyDescent="0.25">
      <c r="A11" s="5" t="s">
        <v>19</v>
      </c>
      <c r="B11" s="30">
        <f t="shared" ref="B11:J11" si="4">B19/B28</f>
        <v>1.4275750426896486E-3</v>
      </c>
      <c r="C11" s="30">
        <f t="shared" si="4"/>
        <v>1.5585507656191841E-3</v>
      </c>
      <c r="D11" s="30">
        <f t="shared" si="4"/>
        <v>1.7518665403574122E-3</v>
      </c>
      <c r="E11" s="30">
        <f t="shared" si="4"/>
        <v>2.1167353225195274E-3</v>
      </c>
      <c r="F11" s="30">
        <f t="shared" si="4"/>
        <v>1.853781984884477E-3</v>
      </c>
      <c r="G11" s="30">
        <f t="shared" si="4"/>
        <v>2.2575103683055153E-3</v>
      </c>
      <c r="H11" s="30">
        <f t="shared" si="4"/>
        <v>1.6037036571929797E-3</v>
      </c>
      <c r="I11" s="30">
        <f t="shared" si="4"/>
        <v>1.2463613911639052E-3</v>
      </c>
      <c r="J11" s="30">
        <f t="shared" si="4"/>
        <v>1.2251801046678733E-3</v>
      </c>
      <c r="K11" s="30"/>
      <c r="L11" s="30"/>
      <c r="M11" s="30">
        <f t="shared" si="1"/>
        <v>1.0028583584430319E-3</v>
      </c>
      <c r="N11" s="30">
        <f t="shared" si="1"/>
        <v>1.0214671799305211E-3</v>
      </c>
      <c r="O11" s="30">
        <f t="shared" si="1"/>
        <v>7.7504212601841682E-4</v>
      </c>
      <c r="P11" s="30">
        <f t="shared" si="1"/>
        <v>1.0083700963926863E-3</v>
      </c>
      <c r="Q11" s="30">
        <f t="shared" si="1"/>
        <v>9.7535238383759959E-4</v>
      </c>
      <c r="R11">
        <v>9.7535238383759959E-4</v>
      </c>
    </row>
    <row r="12" spans="1:18" x14ac:dyDescent="0.25">
      <c r="A12" s="5" t="s">
        <v>30</v>
      </c>
      <c r="B12" s="30">
        <f t="shared" ref="B12:J12" si="5">B20/B29</f>
        <v>4.8167260596482182E-4</v>
      </c>
      <c r="C12" s="30">
        <f t="shared" si="5"/>
        <v>4.8779986687437645E-4</v>
      </c>
      <c r="D12" s="30">
        <f t="shared" si="5"/>
        <v>4.5860330393361788E-4</v>
      </c>
      <c r="E12" s="30">
        <f t="shared" si="5"/>
        <v>4.2931340545886615E-4</v>
      </c>
      <c r="F12" s="30">
        <f t="shared" si="5"/>
        <v>8.1058549424889513E-4</v>
      </c>
      <c r="G12" s="30">
        <f t="shared" si="5"/>
        <v>8.1535147029079456E-4</v>
      </c>
      <c r="H12" s="30">
        <f t="shared" si="5"/>
        <v>4.3554525265916498E-4</v>
      </c>
      <c r="I12" s="30">
        <f t="shared" si="5"/>
        <v>4.1056950031550225E-4</v>
      </c>
      <c r="J12" s="30">
        <f t="shared" si="5"/>
        <v>4.8995794019266587E-4</v>
      </c>
      <c r="K12" s="30"/>
      <c r="L12" s="30"/>
      <c r="M12" s="30">
        <f t="shared" si="1"/>
        <v>7.9166551582881791E-4</v>
      </c>
      <c r="N12" s="30">
        <f t="shared" si="1"/>
        <v>8.0789038116958918E-4</v>
      </c>
      <c r="O12" s="30">
        <f t="shared" si="1"/>
        <v>7.6855458488797872E-4</v>
      </c>
      <c r="P12" s="30">
        <f t="shared" si="1"/>
        <v>9.3365310525352909E-4</v>
      </c>
      <c r="Q12" s="30">
        <f t="shared" si="1"/>
        <v>1.0012442333519568E-3</v>
      </c>
      <c r="R12">
        <v>1.0012442333519568E-3</v>
      </c>
    </row>
    <row r="14" spans="1:18" x14ac:dyDescent="0.25">
      <c r="A14" t="s">
        <v>615</v>
      </c>
    </row>
    <row r="15" spans="1:18" x14ac:dyDescent="0.25">
      <c r="A15" s="5" t="s">
        <v>43</v>
      </c>
      <c r="B15" s="5" t="s">
        <v>191</v>
      </c>
      <c r="C15" s="5" t="s">
        <v>192</v>
      </c>
      <c r="D15" s="5" t="s">
        <v>161</v>
      </c>
      <c r="E15" s="5" t="s">
        <v>58</v>
      </c>
      <c r="F15" s="5" t="s">
        <v>193</v>
      </c>
      <c r="G15" s="5" t="s">
        <v>69</v>
      </c>
      <c r="H15" s="5" t="s">
        <v>162</v>
      </c>
      <c r="I15" s="5" t="s">
        <v>163</v>
      </c>
      <c r="J15" s="5" t="s">
        <v>194</v>
      </c>
      <c r="K15" s="5" t="s">
        <v>235</v>
      </c>
      <c r="L15" s="5" t="s">
        <v>70</v>
      </c>
      <c r="M15" s="5" t="s">
        <v>68</v>
      </c>
      <c r="N15" s="5" t="s">
        <v>84</v>
      </c>
      <c r="O15" s="5" t="s">
        <v>85</v>
      </c>
      <c r="P15" s="5" t="s">
        <v>86</v>
      </c>
      <c r="Q15" s="5" t="s">
        <v>87</v>
      </c>
    </row>
    <row r="16" spans="1:18" x14ac:dyDescent="0.25">
      <c r="A16" s="5" t="s">
        <v>3</v>
      </c>
      <c r="B16" s="5">
        <v>4848.1899999999996</v>
      </c>
      <c r="C16" s="5">
        <v>6337.03</v>
      </c>
      <c r="D16" s="5">
        <v>6857.67</v>
      </c>
      <c r="E16" s="5">
        <v>7176.74</v>
      </c>
      <c r="F16" s="5">
        <v>6226.41</v>
      </c>
      <c r="G16" s="5">
        <v>9546.8799999999992</v>
      </c>
      <c r="H16" s="5">
        <v>11102.48</v>
      </c>
      <c r="I16" s="5">
        <v>10469</v>
      </c>
      <c r="J16" s="5">
        <v>10213.76</v>
      </c>
      <c r="K16" s="5"/>
      <c r="L16" s="5"/>
      <c r="M16" s="5">
        <v>14630.000000000002</v>
      </c>
      <c r="N16" s="5">
        <v>15430.000000000002</v>
      </c>
      <c r="O16" s="5">
        <v>16282</v>
      </c>
      <c r="P16" s="5">
        <v>26318</v>
      </c>
      <c r="Q16" s="5">
        <v>27232</v>
      </c>
    </row>
    <row r="17" spans="1:17" x14ac:dyDescent="0.25">
      <c r="A17" s="5" t="s">
        <v>5</v>
      </c>
      <c r="B17" s="5">
        <v>865.1</v>
      </c>
      <c r="C17" s="5">
        <v>1013.69</v>
      </c>
      <c r="D17" s="5">
        <v>437.82</v>
      </c>
      <c r="E17" s="5">
        <v>426</v>
      </c>
      <c r="F17" s="5">
        <v>3327.67</v>
      </c>
      <c r="G17" s="5">
        <v>3733.92</v>
      </c>
      <c r="H17" s="5">
        <v>4526.78</v>
      </c>
      <c r="I17" s="5">
        <v>6938.35</v>
      </c>
      <c r="J17" s="5">
        <v>5784.93</v>
      </c>
      <c r="K17" s="5"/>
      <c r="L17" s="5"/>
      <c r="M17" s="5">
        <v>7737</v>
      </c>
      <c r="N17" s="5">
        <v>10835</v>
      </c>
      <c r="O17" s="5">
        <v>11316</v>
      </c>
      <c r="P17" s="5">
        <v>15163</v>
      </c>
      <c r="Q17" s="5">
        <v>14463</v>
      </c>
    </row>
    <row r="18" spans="1:17" x14ac:dyDescent="0.25">
      <c r="A18" s="5" t="s">
        <v>6</v>
      </c>
      <c r="B18" s="5">
        <v>3566.52</v>
      </c>
      <c r="C18" s="5">
        <v>3550.46</v>
      </c>
      <c r="D18" s="5">
        <v>3840.59</v>
      </c>
      <c r="E18" s="5">
        <v>4213.47</v>
      </c>
      <c r="F18" s="5">
        <v>2798.8</v>
      </c>
      <c r="G18" s="5">
        <v>2760.08</v>
      </c>
      <c r="H18" s="5">
        <v>2938.72</v>
      </c>
      <c r="I18" s="5">
        <v>3085.66</v>
      </c>
      <c r="J18" s="5">
        <v>3239.94</v>
      </c>
      <c r="K18" s="5"/>
      <c r="L18" s="5"/>
      <c r="M18" s="5">
        <v>3969</v>
      </c>
      <c r="N18" s="5">
        <v>4167</v>
      </c>
      <c r="O18" s="5">
        <v>4376</v>
      </c>
      <c r="P18" s="5">
        <v>4595</v>
      </c>
      <c r="Q18" s="5">
        <v>4824</v>
      </c>
    </row>
    <row r="19" spans="1:17" x14ac:dyDescent="0.25">
      <c r="A19" s="5" t="s">
        <v>19</v>
      </c>
      <c r="B19" s="5">
        <v>3698.55</v>
      </c>
      <c r="C19" s="5">
        <v>4199.8999999999996</v>
      </c>
      <c r="D19" s="5">
        <v>4909.8599999999997</v>
      </c>
      <c r="E19" s="5">
        <v>6060.88</v>
      </c>
      <c r="F19" s="5">
        <v>5673.37</v>
      </c>
      <c r="G19" s="5">
        <v>7401.25</v>
      </c>
      <c r="H19" s="5">
        <v>10088.68</v>
      </c>
      <c r="I19" s="5">
        <v>8232.4699999999993</v>
      </c>
      <c r="J19" s="5">
        <v>8684.7099999999991</v>
      </c>
      <c r="K19" s="5"/>
      <c r="L19" s="5"/>
      <c r="M19" s="5">
        <v>11583</v>
      </c>
      <c r="N19" s="5">
        <v>12730</v>
      </c>
      <c r="O19" s="5">
        <v>10521</v>
      </c>
      <c r="P19" s="5">
        <v>14530.000000000002</v>
      </c>
      <c r="Q19" s="5">
        <v>15325</v>
      </c>
    </row>
    <row r="20" spans="1:17" x14ac:dyDescent="0.25">
      <c r="A20" s="5" t="s">
        <v>30</v>
      </c>
      <c r="B20" s="5">
        <v>1650.64</v>
      </c>
      <c r="C20" s="5">
        <v>1733.17</v>
      </c>
      <c r="D20" s="5">
        <v>1819.82</v>
      </c>
      <c r="E20" s="5">
        <v>1910.81</v>
      </c>
      <c r="F20" s="5">
        <v>3765.75</v>
      </c>
      <c r="G20" s="5">
        <v>3797.4</v>
      </c>
      <c r="H20" s="5">
        <v>3125.65</v>
      </c>
      <c r="I20" s="5">
        <v>3281.93</v>
      </c>
      <c r="J20" s="5">
        <v>3446.03</v>
      </c>
      <c r="K20" s="5"/>
      <c r="L20" s="5"/>
      <c r="M20" s="5">
        <v>9516</v>
      </c>
      <c r="N20" s="5">
        <v>10854</v>
      </c>
      <c r="O20" s="5">
        <v>10796</v>
      </c>
      <c r="P20" s="5">
        <v>14218</v>
      </c>
      <c r="Q20" s="5">
        <v>16136.000000000002</v>
      </c>
    </row>
    <row r="21" spans="1:17" x14ac:dyDescent="0.25">
      <c r="A21" s="21"/>
      <c r="B21" s="21"/>
      <c r="C21" s="21"/>
      <c r="D21" s="21"/>
      <c r="E21" s="21"/>
      <c r="F21" s="21"/>
      <c r="G21" s="21"/>
      <c r="H21" s="21"/>
      <c r="I21" s="21"/>
      <c r="J21" s="21"/>
      <c r="K21" s="21"/>
      <c r="L21" s="21"/>
      <c r="M21" s="21"/>
      <c r="N21" s="21"/>
      <c r="O21" s="21"/>
      <c r="P21" s="21"/>
      <c r="Q21" s="21"/>
    </row>
    <row r="22" spans="1:17" x14ac:dyDescent="0.25">
      <c r="A22" s="17" t="s">
        <v>619</v>
      </c>
      <c r="B22" s="21"/>
      <c r="C22" s="21"/>
      <c r="D22" s="21"/>
      <c r="E22" s="21"/>
      <c r="F22" s="21"/>
      <c r="G22" s="21"/>
      <c r="H22" s="21"/>
      <c r="I22" s="21"/>
      <c r="J22" s="21"/>
      <c r="K22" s="21"/>
      <c r="L22" s="21"/>
      <c r="M22" s="21"/>
      <c r="N22" s="21"/>
      <c r="O22" s="21"/>
      <c r="P22" s="21"/>
      <c r="Q22" s="21"/>
    </row>
    <row r="23" spans="1:17" x14ac:dyDescent="0.25">
      <c r="A23" s="21"/>
      <c r="B23" s="21" t="s">
        <v>616</v>
      </c>
      <c r="C23" s="21"/>
      <c r="D23" s="21"/>
      <c r="E23" s="21"/>
      <c r="F23" s="21"/>
      <c r="G23" s="21"/>
      <c r="H23" s="21" t="s">
        <v>617</v>
      </c>
      <c r="I23" s="21"/>
      <c r="J23" s="21"/>
      <c r="K23" s="21"/>
      <c r="L23" s="21"/>
      <c r="M23" s="21" t="s">
        <v>618</v>
      </c>
      <c r="N23" s="21"/>
      <c r="O23" s="21"/>
      <c r="P23" s="21"/>
      <c r="Q23" s="21"/>
    </row>
    <row r="24" spans="1:17" x14ac:dyDescent="0.25">
      <c r="A24" s="5" t="s">
        <v>160</v>
      </c>
      <c r="B24" s="5" t="s">
        <v>191</v>
      </c>
      <c r="C24" s="5" t="s">
        <v>192</v>
      </c>
      <c r="D24" s="5" t="s">
        <v>161</v>
      </c>
      <c r="E24" s="5" t="s">
        <v>58</v>
      </c>
      <c r="F24" s="5" t="s">
        <v>193</v>
      </c>
      <c r="G24" s="5" t="s">
        <v>69</v>
      </c>
      <c r="H24" s="5" t="s">
        <v>162</v>
      </c>
      <c r="I24" s="5" t="s">
        <v>163</v>
      </c>
      <c r="J24" s="5" t="s">
        <v>194</v>
      </c>
      <c r="K24" s="5" t="s">
        <v>235</v>
      </c>
      <c r="L24" s="5" t="s">
        <v>70</v>
      </c>
      <c r="M24" s="5" t="s">
        <v>68</v>
      </c>
      <c r="N24" s="5" t="s">
        <v>84</v>
      </c>
      <c r="O24" s="5" t="s">
        <v>85</v>
      </c>
      <c r="P24" s="5" t="s">
        <v>86</v>
      </c>
      <c r="Q24" s="5" t="s">
        <v>87</v>
      </c>
    </row>
    <row r="25" spans="1:17" x14ac:dyDescent="0.25">
      <c r="A25" s="5" t="s">
        <v>3</v>
      </c>
      <c r="B25" s="5">
        <v>5456383</v>
      </c>
      <c r="C25" s="5">
        <v>5795084</v>
      </c>
      <c r="D25" s="5">
        <v>6195503</v>
      </c>
      <c r="E25" s="5">
        <v>6032120</v>
      </c>
      <c r="F25" s="5">
        <v>6803640</v>
      </c>
      <c r="G25" s="5">
        <v>7090408</v>
      </c>
      <c r="H25" s="5">
        <v>12603465</v>
      </c>
      <c r="I25" s="5">
        <v>13174957</v>
      </c>
      <c r="J25" s="5">
        <v>13474852</v>
      </c>
      <c r="K25" s="5">
        <v>14794967</v>
      </c>
      <c r="L25" s="5">
        <v>15871374</v>
      </c>
      <c r="M25" s="5">
        <v>12814975</v>
      </c>
      <c r="N25" s="5">
        <v>14160969</v>
      </c>
      <c r="O25" s="5">
        <v>15926959</v>
      </c>
      <c r="P25" s="5">
        <v>16334065</v>
      </c>
      <c r="Q25" s="5">
        <v>17440081</v>
      </c>
    </row>
    <row r="26" spans="1:17" x14ac:dyDescent="0.25">
      <c r="A26" s="5" t="s">
        <v>5</v>
      </c>
      <c r="B26" s="5">
        <v>1379647</v>
      </c>
      <c r="C26" s="5">
        <v>1412510</v>
      </c>
      <c r="D26" s="5">
        <v>1446677</v>
      </c>
      <c r="E26" s="5">
        <v>1470357</v>
      </c>
      <c r="F26" s="5">
        <v>1457444</v>
      </c>
      <c r="G26" s="5">
        <v>1507824</v>
      </c>
      <c r="H26" s="5">
        <v>3282084</v>
      </c>
      <c r="I26" s="5">
        <v>3366789</v>
      </c>
      <c r="J26" s="5">
        <v>3570820</v>
      </c>
      <c r="K26" s="5">
        <v>3790537</v>
      </c>
      <c r="L26" s="5">
        <v>3920694</v>
      </c>
      <c r="M26" s="5">
        <v>4860162</v>
      </c>
      <c r="N26" s="5">
        <v>5079654</v>
      </c>
      <c r="O26" s="5">
        <v>5296799</v>
      </c>
      <c r="P26" s="5">
        <v>5612296</v>
      </c>
      <c r="Q26" s="5">
        <v>6129390</v>
      </c>
    </row>
    <row r="27" spans="1:17" x14ac:dyDescent="0.25">
      <c r="A27" s="5" t="s">
        <v>6</v>
      </c>
      <c r="B27" s="5">
        <v>2316337</v>
      </c>
      <c r="C27" s="5">
        <v>1958199</v>
      </c>
      <c r="D27" s="5">
        <v>2456885</v>
      </c>
      <c r="E27" s="5">
        <v>2340373</v>
      </c>
      <c r="F27" s="5">
        <v>2487899</v>
      </c>
      <c r="G27" s="5">
        <v>2613663</v>
      </c>
      <c r="H27" s="5">
        <v>5365629</v>
      </c>
      <c r="I27" s="5">
        <v>5057852</v>
      </c>
      <c r="J27" s="5">
        <v>5697533</v>
      </c>
      <c r="K27" s="5">
        <v>5330050</v>
      </c>
      <c r="L27" s="5">
        <v>6004496</v>
      </c>
      <c r="M27" s="5">
        <v>6841913</v>
      </c>
      <c r="N27" s="5">
        <v>8025990</v>
      </c>
      <c r="O27" s="5">
        <v>8441505</v>
      </c>
      <c r="P27" s="5">
        <v>9728413</v>
      </c>
      <c r="Q27" s="5">
        <v>10193758</v>
      </c>
    </row>
    <row r="28" spans="1:17" x14ac:dyDescent="0.25">
      <c r="A28" s="5" t="s">
        <v>19</v>
      </c>
      <c r="B28" s="5">
        <v>2590792</v>
      </c>
      <c r="C28" s="5">
        <v>2694747</v>
      </c>
      <c r="D28" s="5">
        <v>2802645</v>
      </c>
      <c r="E28" s="5">
        <v>2863315</v>
      </c>
      <c r="F28" s="5">
        <v>3060430</v>
      </c>
      <c r="G28" s="5">
        <v>3278501</v>
      </c>
      <c r="H28" s="5">
        <v>6290863</v>
      </c>
      <c r="I28" s="5">
        <v>6605203</v>
      </c>
      <c r="J28" s="5">
        <v>7088517</v>
      </c>
      <c r="K28" s="5">
        <v>7547905</v>
      </c>
      <c r="L28" s="5">
        <v>8258957</v>
      </c>
      <c r="M28" s="5">
        <v>11549986</v>
      </c>
      <c r="N28" s="5">
        <v>12462466</v>
      </c>
      <c r="O28" s="5">
        <v>13574746</v>
      </c>
      <c r="P28" s="5">
        <v>14409392</v>
      </c>
      <c r="Q28" s="5">
        <v>15712270</v>
      </c>
    </row>
    <row r="29" spans="1:17" x14ac:dyDescent="0.25">
      <c r="A29" s="5" t="s">
        <v>30</v>
      </c>
      <c r="B29" s="5">
        <v>3426892</v>
      </c>
      <c r="C29" s="5">
        <v>3553035</v>
      </c>
      <c r="D29" s="5">
        <v>3968179</v>
      </c>
      <c r="E29" s="5">
        <v>4450851</v>
      </c>
      <c r="F29" s="5">
        <v>4645716</v>
      </c>
      <c r="G29" s="5">
        <v>4657378</v>
      </c>
      <c r="H29" s="5">
        <v>7176407</v>
      </c>
      <c r="I29" s="5">
        <v>7993604</v>
      </c>
      <c r="J29" s="5">
        <v>7033318</v>
      </c>
      <c r="K29" s="5">
        <v>9271219</v>
      </c>
      <c r="L29" s="5">
        <v>9044459</v>
      </c>
      <c r="M29" s="5">
        <v>12020228</v>
      </c>
      <c r="N29" s="5">
        <v>13434991</v>
      </c>
      <c r="O29" s="5">
        <v>14047148</v>
      </c>
      <c r="P29" s="5">
        <v>15228354</v>
      </c>
      <c r="Q29" s="5">
        <v>16115948</v>
      </c>
    </row>
    <row r="30" spans="1:17" x14ac:dyDescent="0.25">
      <c r="A30" s="21"/>
      <c r="B30" s="21"/>
      <c r="C30" s="21"/>
      <c r="D30" s="21"/>
      <c r="E30" s="21"/>
      <c r="F30" s="21"/>
      <c r="G30" s="21"/>
      <c r="H30" s="21"/>
      <c r="I30" s="21"/>
      <c r="J30" s="21"/>
      <c r="K30" s="21"/>
      <c r="L30" s="21"/>
      <c r="M30" s="21"/>
      <c r="N30" s="21"/>
      <c r="O30" s="21"/>
      <c r="P30" s="21"/>
      <c r="Q30" s="21"/>
    </row>
    <row r="31" spans="1:17" x14ac:dyDescent="0.25">
      <c r="A31" s="21"/>
      <c r="B31" s="21"/>
      <c r="C31" s="21"/>
      <c r="D31" s="21"/>
      <c r="E31" s="21"/>
      <c r="F31" s="21"/>
      <c r="G31" s="21"/>
      <c r="H31" s="21"/>
      <c r="I31" s="21"/>
      <c r="J31" s="21"/>
      <c r="K31" s="21"/>
      <c r="L31" s="21"/>
      <c r="M31" s="21"/>
      <c r="N31" s="21"/>
      <c r="O31" s="21"/>
      <c r="P31" s="21"/>
      <c r="Q31" s="21"/>
    </row>
    <row r="32" spans="1:17" x14ac:dyDescent="0.25">
      <c r="A32" s="21"/>
      <c r="B32" s="21"/>
      <c r="C32" s="21"/>
      <c r="D32" s="21"/>
      <c r="E32" s="21"/>
      <c r="F32" s="21"/>
      <c r="G32" s="21"/>
      <c r="H32" s="21"/>
      <c r="I32" s="21"/>
      <c r="J32" s="21"/>
      <c r="K32" s="21"/>
      <c r="L32" s="21"/>
      <c r="M32" s="21"/>
      <c r="N32" s="21"/>
      <c r="O32" s="21"/>
      <c r="P32" s="21"/>
      <c r="Q32" s="21"/>
    </row>
    <row r="35" spans="1:17" x14ac:dyDescent="0.25">
      <c r="A35" t="s">
        <v>615</v>
      </c>
    </row>
    <row r="36" spans="1:17" x14ac:dyDescent="0.25">
      <c r="A36" s="5" t="s">
        <v>43</v>
      </c>
      <c r="B36" s="5"/>
      <c r="C36" s="5"/>
      <c r="D36" s="5"/>
      <c r="E36" s="5"/>
      <c r="F36" s="5"/>
      <c r="G36" s="5"/>
      <c r="H36" s="5"/>
      <c r="I36" s="5" t="s">
        <v>163</v>
      </c>
      <c r="J36" s="5" t="s">
        <v>194</v>
      </c>
      <c r="K36" s="5"/>
      <c r="L36" s="5"/>
      <c r="M36" s="5" t="s">
        <v>68</v>
      </c>
      <c r="N36" s="5" t="s">
        <v>84</v>
      </c>
      <c r="O36" s="5" t="s">
        <v>85</v>
      </c>
      <c r="P36" s="5" t="s">
        <v>86</v>
      </c>
      <c r="Q36" s="5" t="s">
        <v>87</v>
      </c>
    </row>
    <row r="37" spans="1:17" x14ac:dyDescent="0.25">
      <c r="A37" s="5" t="s">
        <v>3</v>
      </c>
      <c r="B37" s="5"/>
      <c r="C37" s="5"/>
      <c r="D37" s="5"/>
      <c r="E37" s="5"/>
      <c r="F37" s="5"/>
      <c r="G37" s="5"/>
      <c r="H37" s="5"/>
      <c r="I37" s="5">
        <v>10469</v>
      </c>
      <c r="J37" s="5">
        <v>10213.76</v>
      </c>
      <c r="K37" s="5"/>
      <c r="L37" s="5"/>
      <c r="M37" s="5">
        <v>146.30000000000001</v>
      </c>
      <c r="N37" s="5">
        <v>154.30000000000001</v>
      </c>
      <c r="O37" s="5">
        <v>162.82</v>
      </c>
      <c r="P37" s="5">
        <v>263.18</v>
      </c>
      <c r="Q37" s="5">
        <v>272.32</v>
      </c>
    </row>
    <row r="38" spans="1:17" x14ac:dyDescent="0.25">
      <c r="A38" s="5" t="s">
        <v>5</v>
      </c>
      <c r="B38" s="5"/>
      <c r="C38" s="5"/>
      <c r="D38" s="5"/>
      <c r="E38" s="5"/>
      <c r="F38" s="5"/>
      <c r="G38" s="5"/>
      <c r="H38" s="5"/>
      <c r="I38" s="5">
        <v>6938.35</v>
      </c>
      <c r="J38" s="5">
        <v>5784.93</v>
      </c>
      <c r="K38" s="5"/>
      <c r="L38" s="5"/>
      <c r="M38" s="5">
        <v>77.37</v>
      </c>
      <c r="N38" s="5">
        <v>108.35</v>
      </c>
      <c r="O38" s="5">
        <v>113.16</v>
      </c>
      <c r="P38" s="5">
        <v>151.63</v>
      </c>
      <c r="Q38" s="5">
        <v>144.63</v>
      </c>
    </row>
    <row r="39" spans="1:17" x14ac:dyDescent="0.25">
      <c r="A39" s="5" t="s">
        <v>6</v>
      </c>
      <c r="B39" s="5"/>
      <c r="C39" s="5"/>
      <c r="D39" s="5"/>
      <c r="E39" s="5"/>
      <c r="F39" s="5"/>
      <c r="G39" s="5"/>
      <c r="H39" s="5"/>
      <c r="I39" s="5">
        <v>3085.66</v>
      </c>
      <c r="J39" s="5">
        <v>3239.94</v>
      </c>
      <c r="K39" s="5"/>
      <c r="L39" s="5"/>
      <c r="M39" s="5">
        <v>39.69</v>
      </c>
      <c r="N39" s="5">
        <v>41.67</v>
      </c>
      <c r="O39" s="5">
        <v>43.76</v>
      </c>
      <c r="P39" s="5">
        <v>45.95</v>
      </c>
      <c r="Q39" s="5">
        <v>48.24</v>
      </c>
    </row>
    <row r="40" spans="1:17" hidden="1" x14ac:dyDescent="0.25">
      <c r="A40" s="5" t="s">
        <v>8</v>
      </c>
      <c r="B40" s="5"/>
      <c r="C40" s="5"/>
      <c r="D40" s="5"/>
      <c r="E40" s="5"/>
      <c r="F40" s="5"/>
      <c r="G40" s="5"/>
      <c r="H40" s="5"/>
      <c r="I40" s="5">
        <v>1675.7</v>
      </c>
      <c r="J40" s="5">
        <v>1996.64</v>
      </c>
      <c r="K40" s="5"/>
      <c r="L40" s="5"/>
      <c r="M40" s="5">
        <v>28.7</v>
      </c>
      <c r="N40" s="5">
        <v>39.58</v>
      </c>
      <c r="O40" s="5">
        <v>29.18</v>
      </c>
      <c r="P40" s="5">
        <v>29</v>
      </c>
      <c r="Q40" s="5">
        <v>30.19</v>
      </c>
    </row>
    <row r="41" spans="1:17" hidden="1" x14ac:dyDescent="0.25">
      <c r="A41" s="5" t="s">
        <v>13</v>
      </c>
      <c r="B41" s="5"/>
      <c r="C41" s="5"/>
      <c r="D41" s="5"/>
      <c r="E41" s="5"/>
      <c r="F41" s="5"/>
      <c r="G41" s="5"/>
      <c r="H41" s="5"/>
      <c r="I41" s="5">
        <v>14875.14</v>
      </c>
      <c r="J41" s="5">
        <v>15334.57</v>
      </c>
      <c r="K41" s="5"/>
      <c r="L41" s="5"/>
      <c r="M41" s="5">
        <v>208.11</v>
      </c>
      <c r="N41" s="5">
        <v>260.42</v>
      </c>
      <c r="O41" s="5">
        <v>273.39</v>
      </c>
      <c r="P41" s="5">
        <v>389.59</v>
      </c>
      <c r="Q41" s="5">
        <v>472.4</v>
      </c>
    </row>
    <row r="42" spans="1:17" hidden="1" x14ac:dyDescent="0.25">
      <c r="A42" s="5" t="s">
        <v>14</v>
      </c>
      <c r="B42" s="5"/>
      <c r="C42" s="5"/>
      <c r="D42" s="5"/>
      <c r="E42" s="5"/>
      <c r="F42" s="5"/>
      <c r="G42" s="5"/>
      <c r="H42" s="5"/>
      <c r="I42" s="5">
        <v>8950.5</v>
      </c>
      <c r="J42" s="5">
        <v>9398.0300000000007</v>
      </c>
      <c r="K42" s="5"/>
      <c r="L42" s="5"/>
      <c r="M42" s="5">
        <v>117.93</v>
      </c>
      <c r="N42" s="5">
        <v>126.52</v>
      </c>
      <c r="O42" s="5">
        <v>134.87</v>
      </c>
      <c r="P42" s="5">
        <v>141.18</v>
      </c>
      <c r="Q42" s="5">
        <v>148.24</v>
      </c>
    </row>
    <row r="43" spans="1:17" hidden="1" x14ac:dyDescent="0.25">
      <c r="A43" s="5" t="s">
        <v>15</v>
      </c>
      <c r="B43" s="5"/>
      <c r="C43" s="5"/>
      <c r="D43" s="5"/>
      <c r="E43" s="5"/>
      <c r="F43" s="5"/>
      <c r="G43" s="5"/>
      <c r="H43" s="5"/>
      <c r="I43" s="5">
        <v>5555.7</v>
      </c>
      <c r="J43" s="5">
        <v>5833.39</v>
      </c>
      <c r="K43" s="5"/>
      <c r="L43" s="5"/>
      <c r="M43" s="5">
        <v>90.11</v>
      </c>
      <c r="N43" s="5">
        <v>103.65</v>
      </c>
      <c r="O43" s="5">
        <v>96.53</v>
      </c>
      <c r="P43" s="5">
        <v>111.92</v>
      </c>
      <c r="Q43" s="5">
        <v>131.46</v>
      </c>
    </row>
    <row r="44" spans="1:17" hidden="1" x14ac:dyDescent="0.25">
      <c r="A44" s="5" t="s">
        <v>44</v>
      </c>
      <c r="B44" s="5"/>
      <c r="C44" s="5"/>
      <c r="D44" s="5"/>
      <c r="E44" s="5"/>
      <c r="F44" s="5"/>
      <c r="G44" s="5"/>
      <c r="H44" s="5"/>
      <c r="I44" s="5">
        <v>2113.04</v>
      </c>
      <c r="J44" s="5">
        <v>2199.84</v>
      </c>
      <c r="K44" s="5"/>
      <c r="L44" s="5"/>
      <c r="M44" s="5">
        <v>98.89</v>
      </c>
      <c r="N44" s="5">
        <v>125.49</v>
      </c>
      <c r="O44" s="5">
        <v>100.16</v>
      </c>
      <c r="P44" s="5">
        <v>87.77</v>
      </c>
      <c r="Q44" s="5">
        <v>100.57</v>
      </c>
    </row>
    <row r="45" spans="1:17" hidden="1" x14ac:dyDescent="0.25">
      <c r="A45" s="5" t="s">
        <v>17</v>
      </c>
      <c r="B45" s="5"/>
      <c r="C45" s="5"/>
      <c r="D45" s="5"/>
      <c r="E45" s="5"/>
      <c r="F45" s="5"/>
      <c r="G45" s="5"/>
      <c r="H45" s="5"/>
      <c r="I45" s="5">
        <v>2099.52</v>
      </c>
      <c r="J45" s="5">
        <v>3069.27</v>
      </c>
      <c r="K45" s="5"/>
      <c r="L45" s="5"/>
      <c r="M45" s="5">
        <v>61.99</v>
      </c>
      <c r="N45" s="5">
        <v>68.180000000000007</v>
      </c>
      <c r="O45" s="5">
        <v>64.62</v>
      </c>
      <c r="P45" s="5">
        <v>62</v>
      </c>
      <c r="Q45" s="5">
        <v>60.07</v>
      </c>
    </row>
    <row r="46" spans="1:17" hidden="1" x14ac:dyDescent="0.25">
      <c r="A46" s="5" t="s">
        <v>18</v>
      </c>
      <c r="B46" s="5"/>
      <c r="C46" s="5"/>
      <c r="D46" s="5"/>
      <c r="E46" s="5"/>
      <c r="F46" s="5"/>
      <c r="G46" s="5"/>
      <c r="H46" s="5"/>
      <c r="I46" s="5">
        <v>12356.63</v>
      </c>
      <c r="J46" s="5">
        <v>12275.28</v>
      </c>
      <c r="K46" s="5"/>
      <c r="L46" s="5"/>
      <c r="M46" s="5">
        <v>200.44</v>
      </c>
      <c r="N46" s="5">
        <v>243.23</v>
      </c>
      <c r="O46" s="5">
        <v>375.92</v>
      </c>
      <c r="P46" s="5">
        <v>428.39</v>
      </c>
      <c r="Q46" s="5">
        <v>334.09</v>
      </c>
    </row>
    <row r="47" spans="1:17" x14ac:dyDescent="0.25">
      <c r="A47" s="5" t="s">
        <v>19</v>
      </c>
      <c r="B47" s="5"/>
      <c r="C47" s="5"/>
      <c r="D47" s="5"/>
      <c r="E47" s="5"/>
      <c r="F47" s="5"/>
      <c r="G47" s="5"/>
      <c r="H47" s="5"/>
      <c r="I47" s="5">
        <v>8232.4699999999993</v>
      </c>
      <c r="J47" s="5">
        <v>8684.7099999999991</v>
      </c>
      <c r="K47" s="5"/>
      <c r="L47" s="5"/>
      <c r="M47" s="5">
        <v>115.83</v>
      </c>
      <c r="N47" s="5">
        <v>127.3</v>
      </c>
      <c r="O47" s="5">
        <v>105.21</v>
      </c>
      <c r="P47" s="5">
        <v>145.30000000000001</v>
      </c>
      <c r="Q47" s="5">
        <v>153.25</v>
      </c>
    </row>
    <row r="48" spans="1:17" hidden="1" x14ac:dyDescent="0.25">
      <c r="A48" s="5" t="s">
        <v>21</v>
      </c>
      <c r="B48" s="5"/>
      <c r="C48" s="5"/>
      <c r="D48" s="5"/>
      <c r="E48" s="5"/>
      <c r="F48" s="5"/>
      <c r="G48" s="5"/>
      <c r="H48" s="5"/>
      <c r="I48" s="5">
        <v>6223.36</v>
      </c>
      <c r="J48" s="5">
        <v>6646.15</v>
      </c>
      <c r="K48" s="5"/>
      <c r="L48" s="5"/>
      <c r="M48" s="5">
        <v>98.39</v>
      </c>
      <c r="N48" s="5">
        <v>111.47</v>
      </c>
      <c r="O48" s="5">
        <v>103.54</v>
      </c>
      <c r="P48" s="5">
        <v>119.96</v>
      </c>
      <c r="Q48" s="5">
        <v>125.95</v>
      </c>
    </row>
    <row r="49" spans="1:17" hidden="1" x14ac:dyDescent="0.25">
      <c r="A49" s="5" t="s">
        <v>22</v>
      </c>
      <c r="B49" s="5"/>
      <c r="C49" s="5"/>
      <c r="D49" s="5"/>
      <c r="E49" s="5"/>
      <c r="F49" s="5"/>
      <c r="G49" s="5"/>
      <c r="H49" s="5"/>
      <c r="I49" s="5">
        <v>19743.98</v>
      </c>
      <c r="J49" s="5">
        <v>20708.48</v>
      </c>
      <c r="K49" s="5"/>
      <c r="L49" s="5"/>
      <c r="M49" s="5">
        <v>271.43</v>
      </c>
      <c r="N49" s="5">
        <v>324.45</v>
      </c>
      <c r="O49" s="5">
        <v>317.27999999999997</v>
      </c>
      <c r="P49" s="5">
        <v>374.01</v>
      </c>
      <c r="Q49" s="5">
        <v>413.87</v>
      </c>
    </row>
    <row r="50" spans="1:17" hidden="1" x14ac:dyDescent="0.25">
      <c r="A50" s="5" t="s">
        <v>23</v>
      </c>
      <c r="B50" s="5"/>
      <c r="C50" s="5"/>
      <c r="D50" s="5"/>
      <c r="E50" s="5"/>
      <c r="F50" s="5"/>
      <c r="G50" s="5"/>
      <c r="H50" s="5"/>
      <c r="I50" s="5" t="s">
        <v>89</v>
      </c>
      <c r="J50" s="5" t="s">
        <v>89</v>
      </c>
      <c r="K50" s="5"/>
      <c r="L50" s="5"/>
      <c r="M50" s="5">
        <v>27.39</v>
      </c>
      <c r="N50" s="5">
        <v>40.700000000000003</v>
      </c>
      <c r="O50" s="5">
        <v>34.43</v>
      </c>
      <c r="P50" s="5">
        <v>44.94</v>
      </c>
      <c r="Q50" s="5">
        <v>83.08</v>
      </c>
    </row>
    <row r="51" spans="1:17" hidden="1" x14ac:dyDescent="0.25">
      <c r="A51" s="5" t="s">
        <v>24</v>
      </c>
      <c r="B51" s="5"/>
      <c r="C51" s="5"/>
      <c r="D51" s="5"/>
      <c r="E51" s="5"/>
      <c r="F51" s="5"/>
      <c r="G51" s="5"/>
      <c r="H51" s="5"/>
      <c r="I51" s="5">
        <v>65.44</v>
      </c>
      <c r="J51" s="5">
        <v>65.44</v>
      </c>
      <c r="K51" s="5"/>
      <c r="L51" s="5"/>
      <c r="M51" s="5">
        <v>2.42</v>
      </c>
      <c r="N51" s="5">
        <v>2.9</v>
      </c>
      <c r="O51" s="5">
        <v>3.45</v>
      </c>
      <c r="P51" s="5">
        <v>3.63</v>
      </c>
      <c r="Q51" s="5">
        <v>5.33</v>
      </c>
    </row>
    <row r="52" spans="1:17" hidden="1" x14ac:dyDescent="0.25">
      <c r="A52" s="5" t="s">
        <v>27</v>
      </c>
      <c r="B52" s="5"/>
      <c r="C52" s="5"/>
      <c r="D52" s="5"/>
      <c r="E52" s="5"/>
      <c r="F52" s="5"/>
      <c r="G52" s="5"/>
      <c r="H52" s="5"/>
      <c r="I52" s="5">
        <v>3920.96</v>
      </c>
      <c r="J52" s="5">
        <v>3707.52</v>
      </c>
      <c r="K52" s="5"/>
      <c r="L52" s="5"/>
      <c r="M52" s="5">
        <v>26.21</v>
      </c>
      <c r="N52" s="5">
        <v>63.17</v>
      </c>
      <c r="O52" s="5">
        <v>61.56</v>
      </c>
      <c r="P52" s="5">
        <v>75.180000000000007</v>
      </c>
      <c r="Q52" s="5">
        <v>96.15</v>
      </c>
    </row>
    <row r="53" spans="1:17" hidden="1" x14ac:dyDescent="0.25">
      <c r="A53" s="5" t="s">
        <v>29</v>
      </c>
      <c r="B53" s="5"/>
      <c r="C53" s="5"/>
      <c r="D53" s="5"/>
      <c r="E53" s="5"/>
      <c r="F53" s="5"/>
      <c r="G53" s="5"/>
      <c r="H53" s="5"/>
      <c r="I53" s="5">
        <v>10895.79</v>
      </c>
      <c r="J53" s="5">
        <v>11418.22</v>
      </c>
      <c r="K53" s="5"/>
      <c r="L53" s="5"/>
      <c r="M53" s="5">
        <v>162.9</v>
      </c>
      <c r="N53" s="5">
        <v>186.91</v>
      </c>
      <c r="O53" s="5">
        <v>187.43</v>
      </c>
      <c r="P53" s="5">
        <v>226.86</v>
      </c>
      <c r="Q53" s="5">
        <v>268.42</v>
      </c>
    </row>
    <row r="54" spans="1:17" x14ac:dyDescent="0.25">
      <c r="A54" s="5" t="s">
        <v>30</v>
      </c>
      <c r="B54" s="5"/>
      <c r="C54" s="5"/>
      <c r="D54" s="5"/>
      <c r="E54" s="5"/>
      <c r="F54" s="5"/>
      <c r="G54" s="5"/>
      <c r="H54" s="5"/>
      <c r="I54" s="5">
        <v>3281.93</v>
      </c>
      <c r="J54" s="5">
        <v>3446.03</v>
      </c>
      <c r="K54" s="5"/>
      <c r="L54" s="5"/>
      <c r="M54" s="5">
        <v>95.16</v>
      </c>
      <c r="N54" s="5">
        <v>108.54</v>
      </c>
      <c r="O54" s="5">
        <v>107.96</v>
      </c>
      <c r="P54" s="5">
        <v>142.18</v>
      </c>
      <c r="Q54" s="5">
        <v>161.36000000000001</v>
      </c>
    </row>
    <row r="55" spans="1:17" hidden="1" x14ac:dyDescent="0.25">
      <c r="A55" s="5" t="s">
        <v>32</v>
      </c>
      <c r="B55" s="5"/>
      <c r="C55" s="5"/>
      <c r="D55" s="5"/>
      <c r="E55" s="5"/>
      <c r="F55" s="5"/>
      <c r="G55" s="5"/>
      <c r="H55" s="5"/>
      <c r="I55" s="5">
        <v>9614.59</v>
      </c>
      <c r="J55" s="5">
        <v>9883.58</v>
      </c>
      <c r="K55" s="5"/>
      <c r="L55" s="5"/>
      <c r="M55" s="5">
        <v>144.26</v>
      </c>
      <c r="N55" s="5">
        <v>150.52000000000001</v>
      </c>
      <c r="O55" s="5">
        <v>191.3</v>
      </c>
      <c r="P55" s="5">
        <v>229.57</v>
      </c>
      <c r="Q55" s="5">
        <v>281.60000000000002</v>
      </c>
    </row>
    <row r="56" spans="1:17" hidden="1" x14ac:dyDescent="0.25">
      <c r="A56" s="5" t="s">
        <v>34</v>
      </c>
      <c r="B56" s="5"/>
      <c r="C56" s="5"/>
      <c r="D56" s="5"/>
      <c r="E56" s="5"/>
      <c r="F56" s="5"/>
      <c r="G56" s="5"/>
      <c r="H56" s="5"/>
      <c r="I56" s="5">
        <v>6926.8</v>
      </c>
      <c r="J56" s="5">
        <v>7136.82</v>
      </c>
      <c r="K56" s="5"/>
      <c r="L56" s="5"/>
      <c r="M56" s="5">
        <v>130.22999999999999</v>
      </c>
      <c r="N56" s="5">
        <v>147.6</v>
      </c>
      <c r="O56" s="5">
        <v>178.69</v>
      </c>
      <c r="P56" s="5">
        <v>205.14</v>
      </c>
      <c r="Q56" s="5">
        <v>234.28</v>
      </c>
    </row>
    <row r="57" spans="1:17" hidden="1" x14ac:dyDescent="0.25">
      <c r="A57" s="5" t="s">
        <v>65</v>
      </c>
      <c r="B57" s="5"/>
      <c r="C57" s="5"/>
      <c r="D57" s="5"/>
      <c r="E57" s="5"/>
      <c r="F57" s="5"/>
      <c r="G57" s="5"/>
      <c r="H57" s="5"/>
      <c r="I57" s="5">
        <v>6448.29</v>
      </c>
      <c r="J57" s="5">
        <v>6298.89</v>
      </c>
      <c r="K57" s="5"/>
      <c r="L57" s="5"/>
      <c r="M57" s="5">
        <v>116.18</v>
      </c>
      <c r="N57" s="5">
        <v>126.92</v>
      </c>
      <c r="O57" s="5">
        <v>158.66999999999999</v>
      </c>
      <c r="P57" s="5">
        <v>165.05</v>
      </c>
      <c r="Q57" s="5">
        <v>161.08000000000001</v>
      </c>
    </row>
    <row r="58" spans="1:17" hidden="1" x14ac:dyDescent="0.25">
      <c r="A58" s="5" t="s">
        <v>36</v>
      </c>
      <c r="B58" s="5"/>
      <c r="C58" s="5"/>
      <c r="D58" s="5"/>
      <c r="E58" s="5"/>
      <c r="F58" s="5"/>
      <c r="G58" s="5"/>
      <c r="H58" s="5"/>
      <c r="I58" s="5">
        <v>5960.26</v>
      </c>
      <c r="J58" s="5">
        <v>5498.02</v>
      </c>
      <c r="K58" s="5"/>
      <c r="L58" s="5"/>
      <c r="M58" s="5">
        <v>74.66</v>
      </c>
      <c r="N58" s="5">
        <v>95.91</v>
      </c>
      <c r="O58" s="5">
        <v>107.87</v>
      </c>
      <c r="P58" s="5">
        <v>120.13</v>
      </c>
      <c r="Q58" s="5">
        <v>138.66</v>
      </c>
    </row>
    <row r="59" spans="1:17" hidden="1" x14ac:dyDescent="0.25">
      <c r="A59" s="5" t="s">
        <v>25</v>
      </c>
      <c r="B59" s="5"/>
      <c r="C59" s="5"/>
      <c r="D59" s="5"/>
      <c r="E59" s="5"/>
      <c r="F59" s="5"/>
      <c r="G59" s="5"/>
      <c r="H59" s="5"/>
      <c r="I59" s="5">
        <v>0</v>
      </c>
      <c r="J59" s="5">
        <v>0</v>
      </c>
      <c r="K59" s="5"/>
      <c r="L59" s="5"/>
      <c r="M59" s="5">
        <v>0</v>
      </c>
      <c r="N59" s="5">
        <v>0</v>
      </c>
      <c r="O59" s="5">
        <v>0</v>
      </c>
      <c r="P59" s="5">
        <v>0</v>
      </c>
      <c r="Q59" s="5">
        <v>0</v>
      </c>
    </row>
    <row r="60" spans="1:17" hidden="1" x14ac:dyDescent="0.25">
      <c r="A60" s="5" t="s">
        <v>23</v>
      </c>
      <c r="B60" s="5"/>
      <c r="C60" s="5"/>
      <c r="D60" s="5"/>
      <c r="E60" s="5"/>
      <c r="F60" s="5"/>
      <c r="G60" s="5"/>
      <c r="H60" s="5"/>
      <c r="I60" s="5">
        <v>0</v>
      </c>
      <c r="J60" s="5">
        <v>0</v>
      </c>
      <c r="K60" s="5"/>
      <c r="L60" s="5"/>
      <c r="M60" s="5">
        <v>0</v>
      </c>
      <c r="N60" s="5">
        <v>0</v>
      </c>
      <c r="O60" s="5">
        <v>0</v>
      </c>
      <c r="P60" s="5">
        <v>0</v>
      </c>
      <c r="Q60" s="5">
        <v>0</v>
      </c>
    </row>
    <row r="61" spans="1:17" hidden="1" x14ac:dyDescent="0.25">
      <c r="A61" s="5" t="s">
        <v>7</v>
      </c>
      <c r="B61" s="5"/>
      <c r="C61" s="5"/>
      <c r="D61" s="5"/>
      <c r="E61" s="5"/>
      <c r="F61" s="5"/>
      <c r="G61" s="5"/>
      <c r="H61" s="5"/>
      <c r="I61" s="5">
        <v>0</v>
      </c>
      <c r="J61" s="5">
        <v>0</v>
      </c>
      <c r="K61" s="5"/>
      <c r="L61" s="5"/>
      <c r="M61" s="5">
        <v>0</v>
      </c>
      <c r="N61" s="5">
        <v>0</v>
      </c>
      <c r="O61" s="5">
        <v>0</v>
      </c>
      <c r="P61" s="5">
        <v>0</v>
      </c>
      <c r="Q61" s="5">
        <v>0</v>
      </c>
    </row>
    <row r="62" spans="1:17" hidden="1" x14ac:dyDescent="0.25">
      <c r="A62" s="5" t="s">
        <v>11</v>
      </c>
      <c r="B62" s="5"/>
      <c r="C62" s="5"/>
      <c r="D62" s="5"/>
      <c r="E62" s="5"/>
      <c r="F62" s="5"/>
      <c r="G62" s="5"/>
      <c r="H62" s="5"/>
      <c r="I62" s="5">
        <v>0</v>
      </c>
      <c r="J62" s="5">
        <v>0</v>
      </c>
      <c r="K62" s="5"/>
      <c r="L62" s="5"/>
      <c r="M62" s="5">
        <v>0</v>
      </c>
      <c r="N62" s="5">
        <v>0</v>
      </c>
      <c r="O62" s="5">
        <v>0</v>
      </c>
      <c r="P62" s="5">
        <v>0</v>
      </c>
      <c r="Q62" s="5">
        <v>0</v>
      </c>
    </row>
    <row r="63" spans="1:17" hidden="1" x14ac:dyDescent="0.25">
      <c r="A63" s="5" t="s">
        <v>47</v>
      </c>
      <c r="B63" s="5"/>
      <c r="C63" s="5"/>
      <c r="D63" s="5"/>
      <c r="E63" s="5"/>
      <c r="F63" s="5"/>
      <c r="G63" s="5"/>
      <c r="H63" s="5"/>
      <c r="I63" s="5">
        <v>0</v>
      </c>
      <c r="J63" s="5">
        <v>0</v>
      </c>
      <c r="K63" s="5"/>
      <c r="L63" s="5"/>
      <c r="M63" s="5">
        <v>0</v>
      </c>
      <c r="N63" s="5">
        <v>0</v>
      </c>
      <c r="O63" s="5">
        <v>0</v>
      </c>
      <c r="P63" s="5">
        <v>0</v>
      </c>
      <c r="Q63" s="5">
        <v>0</v>
      </c>
    </row>
    <row r="64" spans="1:17" hidden="1" x14ac:dyDescent="0.25">
      <c r="A64" s="5" t="s">
        <v>48</v>
      </c>
      <c r="B64" s="5"/>
      <c r="C64" s="5"/>
      <c r="D64" s="5"/>
      <c r="E64" s="5"/>
      <c r="F64" s="5"/>
      <c r="G64" s="5"/>
      <c r="H64" s="5"/>
      <c r="I64" s="5">
        <v>0</v>
      </c>
      <c r="J64" s="5">
        <v>0</v>
      </c>
      <c r="K64" s="5"/>
      <c r="L64" s="5"/>
      <c r="M64" s="5">
        <v>0</v>
      </c>
      <c r="N64" s="5">
        <v>0</v>
      </c>
      <c r="O64" s="5">
        <v>0</v>
      </c>
      <c r="P64" s="5">
        <v>0</v>
      </c>
      <c r="Q64" s="5">
        <v>0</v>
      </c>
    </row>
    <row r="65" spans="1:17" hidden="1" x14ac:dyDescent="0.25">
      <c r="A65" s="5" t="s">
        <v>46</v>
      </c>
      <c r="B65" s="5"/>
      <c r="C65" s="5"/>
      <c r="D65" s="5"/>
      <c r="E65" s="5"/>
      <c r="F65" s="5"/>
      <c r="G65" s="5"/>
      <c r="H65" s="5"/>
      <c r="I65" s="5">
        <v>0</v>
      </c>
      <c r="J65" s="5">
        <v>0</v>
      </c>
      <c r="K65" s="5"/>
      <c r="L65" s="5"/>
      <c r="M65" s="5">
        <v>0</v>
      </c>
      <c r="N65" s="5">
        <v>0</v>
      </c>
      <c r="O65" s="5">
        <v>0</v>
      </c>
      <c r="P65" s="5">
        <v>0</v>
      </c>
      <c r="Q65" s="5">
        <v>0</v>
      </c>
    </row>
    <row r="66" spans="1:17" hidden="1" x14ac:dyDescent="0.25">
      <c r="A66" s="5" t="s">
        <v>4</v>
      </c>
      <c r="B66" s="5"/>
      <c r="C66" s="5"/>
      <c r="D66" s="5"/>
      <c r="E66" s="5"/>
      <c r="F66" s="5"/>
      <c r="G66" s="5"/>
      <c r="H66" s="5"/>
      <c r="I66" s="5">
        <v>0</v>
      </c>
      <c r="J66" s="5">
        <v>0</v>
      </c>
      <c r="K66" s="5"/>
      <c r="L66" s="5"/>
      <c r="M66" s="5">
        <v>0</v>
      </c>
      <c r="N66" s="5">
        <v>0</v>
      </c>
      <c r="O66" s="5">
        <v>0</v>
      </c>
      <c r="P66" s="5">
        <v>0</v>
      </c>
      <c r="Q66" s="5">
        <v>0</v>
      </c>
    </row>
    <row r="67" spans="1:17" hidden="1" x14ac:dyDescent="0.25">
      <c r="A67" s="5" t="s">
        <v>12</v>
      </c>
      <c r="B67" s="5"/>
      <c r="C67" s="5"/>
      <c r="D67" s="5"/>
      <c r="E67" s="5"/>
      <c r="F67" s="5"/>
      <c r="G67" s="5"/>
      <c r="H67" s="5"/>
      <c r="I67" s="5">
        <v>0</v>
      </c>
      <c r="J67" s="5">
        <v>0</v>
      </c>
      <c r="K67" s="5"/>
      <c r="L67" s="5"/>
      <c r="M67" s="5">
        <v>0</v>
      </c>
      <c r="N67" s="5">
        <v>0</v>
      </c>
      <c r="O67" s="5">
        <v>0</v>
      </c>
      <c r="P67" s="5">
        <v>0</v>
      </c>
      <c r="Q67" s="5">
        <v>0</v>
      </c>
    </row>
    <row r="68" spans="1:17" hidden="1" x14ac:dyDescent="0.25">
      <c r="A68" s="5" t="s">
        <v>20</v>
      </c>
      <c r="B68" s="5"/>
      <c r="C68" s="5"/>
      <c r="D68" s="5"/>
      <c r="E68" s="5"/>
      <c r="F68" s="5"/>
      <c r="G68" s="5"/>
      <c r="H68" s="5"/>
      <c r="I68" s="5">
        <v>0</v>
      </c>
      <c r="J68" s="5">
        <v>0</v>
      </c>
      <c r="K68" s="5"/>
      <c r="L68" s="5"/>
      <c r="M68" s="5">
        <v>0</v>
      </c>
      <c r="N68" s="5">
        <v>0</v>
      </c>
      <c r="O68" s="5">
        <v>0</v>
      </c>
      <c r="P68" s="5">
        <v>0</v>
      </c>
      <c r="Q68" s="5">
        <v>0</v>
      </c>
    </row>
    <row r="69" spans="1:17" hidden="1" x14ac:dyDescent="0.25">
      <c r="A69" s="5" t="s">
        <v>26</v>
      </c>
      <c r="B69" s="21"/>
      <c r="C69" s="21"/>
      <c r="D69" s="21"/>
      <c r="E69" s="21"/>
      <c r="F69" s="21"/>
      <c r="G69" s="21"/>
      <c r="H69" s="21"/>
    </row>
    <row r="70" spans="1:17" hidden="1" x14ac:dyDescent="0.25">
      <c r="A70" s="5" t="s">
        <v>49</v>
      </c>
      <c r="B70" s="21"/>
      <c r="C70" s="21"/>
      <c r="D70" s="21"/>
      <c r="E70" s="21"/>
      <c r="F70" s="21"/>
      <c r="G70" s="21"/>
      <c r="H70" s="21"/>
    </row>
    <row r="71" spans="1:17" hidden="1" x14ac:dyDescent="0.25">
      <c r="A71" s="5" t="s">
        <v>31</v>
      </c>
      <c r="B71" s="21"/>
      <c r="C71" s="21"/>
      <c r="D71" s="21"/>
      <c r="E71" s="21"/>
      <c r="F71" s="21"/>
      <c r="G71" s="21"/>
      <c r="H71" s="21"/>
    </row>
    <row r="72" spans="1:17" hidden="1" x14ac:dyDescent="0.25">
      <c r="A72" s="5" t="s">
        <v>33</v>
      </c>
      <c r="B72" s="21"/>
      <c r="C72" s="21"/>
      <c r="D72" s="21"/>
      <c r="E72" s="21"/>
      <c r="F72" s="21"/>
      <c r="G72" s="21"/>
      <c r="H72" s="21"/>
    </row>
    <row r="73" spans="1:17" hidden="1" x14ac:dyDescent="0.25">
      <c r="A73" s="5" t="s">
        <v>37</v>
      </c>
      <c r="B73" s="21"/>
      <c r="C73" s="21"/>
      <c r="D73" s="21"/>
      <c r="E73" s="21"/>
      <c r="F73" s="21"/>
      <c r="G73" s="21"/>
      <c r="H73" s="21"/>
    </row>
  </sheetData>
  <autoFilter ref="A36:Q73">
    <filterColumn colId="0">
      <filters>
        <filter val="Andhra Pradesh"/>
        <filter val="Assam"/>
        <filter val="Bihar"/>
        <filter val="Kerala"/>
        <filter val="Rajasthan"/>
      </filters>
    </filterColumn>
  </autoFilter>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F33"/>
  <sheetViews>
    <sheetView workbookViewId="0">
      <selection activeCell="G34" sqref="G34"/>
    </sheetView>
  </sheetViews>
  <sheetFormatPr defaultColWidth="8.85546875" defaultRowHeight="15" x14ac:dyDescent="0.25"/>
  <cols>
    <col min="1" max="1" width="22.42578125" customWidth="1"/>
    <col min="2" max="2" width="11.42578125" customWidth="1"/>
    <col min="7" max="7" width="10.7109375" bestFit="1" customWidth="1"/>
  </cols>
  <sheetData>
    <row r="1" spans="1:6" x14ac:dyDescent="0.25">
      <c r="A1" s="13" t="s">
        <v>708</v>
      </c>
      <c r="B1" s="13"/>
    </row>
    <row r="2" spans="1:6" x14ac:dyDescent="0.25">
      <c r="A2" t="s">
        <v>441</v>
      </c>
    </row>
    <row r="3" spans="1:6" x14ac:dyDescent="0.25">
      <c r="A3" s="5" t="s">
        <v>440</v>
      </c>
      <c r="B3" s="5" t="s">
        <v>68</v>
      </c>
      <c r="C3" s="5" t="s">
        <v>94</v>
      </c>
      <c r="D3" s="16" t="s">
        <v>650</v>
      </c>
    </row>
    <row r="4" spans="1:6" x14ac:dyDescent="0.25">
      <c r="A4" s="5" t="s">
        <v>3</v>
      </c>
      <c r="B4" s="5">
        <v>33.5</v>
      </c>
      <c r="C4" s="5">
        <v>20.9</v>
      </c>
      <c r="D4" s="5">
        <f>(C4-B4)/B4</f>
        <v>-0.37611940298507468</v>
      </c>
    </row>
    <row r="5" spans="1:6" hidden="1" x14ac:dyDescent="0.25">
      <c r="A5" s="5" t="s">
        <v>4</v>
      </c>
      <c r="B5" s="5">
        <v>16.399999999999999</v>
      </c>
      <c r="C5" s="5">
        <v>9.5</v>
      </c>
      <c r="D5">
        <f t="shared" ref="D5:D33" si="0">(C5-B5)/B5</f>
        <v>-0.4207317073170731</v>
      </c>
      <c r="F5">
        <v>-0.4</v>
      </c>
    </row>
    <row r="6" spans="1:6" x14ac:dyDescent="0.25">
      <c r="A6" s="5" t="s">
        <v>5</v>
      </c>
      <c r="B6" s="5">
        <v>36.5</v>
      </c>
      <c r="C6" s="5">
        <v>21.9</v>
      </c>
      <c r="D6" s="5">
        <f t="shared" si="0"/>
        <v>-0.4</v>
      </c>
    </row>
    <row r="7" spans="1:6" x14ac:dyDescent="0.25">
      <c r="A7" s="5" t="s">
        <v>6</v>
      </c>
      <c r="B7" s="5">
        <v>45.1</v>
      </c>
      <c r="C7" s="5">
        <v>19.8</v>
      </c>
      <c r="D7" s="5">
        <f t="shared" si="0"/>
        <v>-0.5609756097560975</v>
      </c>
    </row>
    <row r="8" spans="1:6" hidden="1" x14ac:dyDescent="0.25">
      <c r="A8" s="5" t="s">
        <v>8</v>
      </c>
      <c r="B8" s="5">
        <v>43.4</v>
      </c>
      <c r="C8" s="5">
        <v>18.5</v>
      </c>
      <c r="D8">
        <f t="shared" si="0"/>
        <v>-0.57373271889400923</v>
      </c>
      <c r="F8">
        <v>-0.23433242506811991</v>
      </c>
    </row>
    <row r="9" spans="1:6" hidden="1" x14ac:dyDescent="0.25">
      <c r="A9" s="5" t="s">
        <v>11</v>
      </c>
      <c r="B9" s="5">
        <v>14.8</v>
      </c>
      <c r="C9" s="5" t="s">
        <v>89</v>
      </c>
      <c r="D9" t="e">
        <f t="shared" si="0"/>
        <v>#VALUE!</v>
      </c>
    </row>
    <row r="10" spans="1:6" hidden="1" x14ac:dyDescent="0.25">
      <c r="A10" s="5" t="s">
        <v>12</v>
      </c>
      <c r="B10" s="5">
        <v>27.9</v>
      </c>
      <c r="C10" s="5">
        <v>17.5</v>
      </c>
      <c r="D10">
        <f t="shared" si="0"/>
        <v>-0.37275985663082434</v>
      </c>
    </row>
    <row r="11" spans="1:6" hidden="1" x14ac:dyDescent="0.25">
      <c r="A11" s="5" t="s">
        <v>13</v>
      </c>
      <c r="B11" s="5">
        <v>36.299999999999997</v>
      </c>
      <c r="C11" s="5" t="s">
        <v>89</v>
      </c>
      <c r="D11" t="e">
        <f t="shared" si="0"/>
        <v>#VALUE!</v>
      </c>
    </row>
    <row r="12" spans="1:6" hidden="1" x14ac:dyDescent="0.25">
      <c r="A12" s="5" t="s">
        <v>14</v>
      </c>
      <c r="B12" s="5">
        <v>31.3</v>
      </c>
      <c r="C12" s="5">
        <v>22.3</v>
      </c>
      <c r="D12">
        <f t="shared" si="0"/>
        <v>-0.28753993610223644</v>
      </c>
    </row>
    <row r="13" spans="1:6" hidden="1" x14ac:dyDescent="0.25">
      <c r="A13" s="5" t="s">
        <v>15</v>
      </c>
      <c r="B13" s="5">
        <v>29.9</v>
      </c>
      <c r="C13" s="5">
        <v>15.7</v>
      </c>
      <c r="D13">
        <f t="shared" si="0"/>
        <v>-0.47491638795986624</v>
      </c>
    </row>
    <row r="14" spans="1:6" hidden="1" x14ac:dyDescent="0.25">
      <c r="A14" s="5" t="s">
        <v>16</v>
      </c>
      <c r="B14" s="5">
        <v>24.6</v>
      </c>
      <c r="C14" s="5" t="s">
        <v>89</v>
      </c>
      <c r="D14" t="e">
        <f t="shared" si="0"/>
        <v>#VALUE!</v>
      </c>
    </row>
    <row r="15" spans="1:6" hidden="1" x14ac:dyDescent="0.25">
      <c r="A15" s="5" t="s">
        <v>17</v>
      </c>
      <c r="B15" s="5">
        <v>43</v>
      </c>
      <c r="C15" s="5">
        <v>28.6</v>
      </c>
      <c r="D15">
        <f t="shared" si="0"/>
        <v>-0.3348837209302325</v>
      </c>
    </row>
    <row r="16" spans="1:6" hidden="1" x14ac:dyDescent="0.25">
      <c r="A16" s="5" t="s">
        <v>18</v>
      </c>
      <c r="B16" s="5">
        <v>35.5</v>
      </c>
      <c r="C16" s="5">
        <v>27.7</v>
      </c>
      <c r="D16">
        <f t="shared" si="0"/>
        <v>-0.21971830985915494</v>
      </c>
    </row>
    <row r="17" spans="1:4" x14ac:dyDescent="0.25">
      <c r="A17" s="5" t="s">
        <v>19</v>
      </c>
      <c r="B17" s="5">
        <v>18</v>
      </c>
      <c r="C17" s="5">
        <v>13.8</v>
      </c>
      <c r="D17" s="5">
        <f t="shared" si="0"/>
        <v>-0.23333333333333328</v>
      </c>
    </row>
    <row r="18" spans="1:4" hidden="1" x14ac:dyDescent="0.25">
      <c r="A18" s="5" t="s">
        <v>21</v>
      </c>
      <c r="B18" s="5">
        <v>41.7</v>
      </c>
      <c r="C18" s="5">
        <v>21.2</v>
      </c>
      <c r="D18">
        <f t="shared" si="0"/>
        <v>-0.49160671462829741</v>
      </c>
    </row>
    <row r="19" spans="1:4" hidden="1" x14ac:dyDescent="0.25">
      <c r="A19" s="5" t="s">
        <v>22</v>
      </c>
      <c r="B19" s="5">
        <v>36.200000000000003</v>
      </c>
      <c r="C19" s="5">
        <v>27.9</v>
      </c>
      <c r="D19">
        <f t="shared" si="0"/>
        <v>-0.22928176795580121</v>
      </c>
    </row>
    <row r="20" spans="1:4" hidden="1" x14ac:dyDescent="0.25">
      <c r="A20" s="5" t="s">
        <v>23</v>
      </c>
      <c r="B20" s="5">
        <v>14.8</v>
      </c>
      <c r="C20" s="5">
        <v>10</v>
      </c>
      <c r="D20">
        <f t="shared" si="0"/>
        <v>-0.32432432432432434</v>
      </c>
    </row>
    <row r="21" spans="1:4" hidden="1" x14ac:dyDescent="0.25">
      <c r="A21" s="5" t="s">
        <v>24</v>
      </c>
      <c r="B21" s="5">
        <v>14.6</v>
      </c>
      <c r="C21" s="5">
        <v>16.100000000000001</v>
      </c>
      <c r="D21">
        <f t="shared" si="0"/>
        <v>0.10273972602739738</v>
      </c>
    </row>
    <row r="22" spans="1:4" hidden="1" x14ac:dyDescent="0.25">
      <c r="A22" s="5" t="s">
        <v>25</v>
      </c>
      <c r="B22" s="5">
        <v>14.4</v>
      </c>
      <c r="C22" s="5">
        <v>16</v>
      </c>
      <c r="D22">
        <f t="shared" si="0"/>
        <v>0.11111111111111108</v>
      </c>
    </row>
    <row r="23" spans="1:4" hidden="1" x14ac:dyDescent="0.25">
      <c r="A23" s="5" t="s">
        <v>26</v>
      </c>
      <c r="B23" s="5">
        <v>17.399999999999999</v>
      </c>
      <c r="C23" s="5">
        <v>13.3</v>
      </c>
      <c r="D23">
        <f t="shared" si="0"/>
        <v>-0.23563218390804588</v>
      </c>
    </row>
    <row r="24" spans="1:4" hidden="1" x14ac:dyDescent="0.25">
      <c r="A24" s="5" t="s">
        <v>27</v>
      </c>
      <c r="B24" s="5">
        <v>41.4</v>
      </c>
      <c r="C24" s="5">
        <v>30.3</v>
      </c>
      <c r="D24">
        <f t="shared" si="0"/>
        <v>-0.26811594202898548</v>
      </c>
    </row>
    <row r="25" spans="1:4" hidden="1" x14ac:dyDescent="0.25">
      <c r="A25" s="5" t="s">
        <v>29</v>
      </c>
      <c r="B25" s="5">
        <v>18.899999999999999</v>
      </c>
      <c r="C25" s="5">
        <v>15.3</v>
      </c>
      <c r="D25">
        <f t="shared" si="0"/>
        <v>-0.19047619047619038</v>
      </c>
    </row>
    <row r="26" spans="1:4" x14ac:dyDescent="0.25">
      <c r="A26" s="5" t="s">
        <v>30</v>
      </c>
      <c r="B26" s="5">
        <v>36.700000000000003</v>
      </c>
      <c r="C26" s="5">
        <v>28.1</v>
      </c>
      <c r="D26" s="5">
        <f t="shared" si="0"/>
        <v>-0.23433242506811991</v>
      </c>
    </row>
    <row r="27" spans="1:4" hidden="1" x14ac:dyDescent="0.25">
      <c r="A27" s="5" t="s">
        <v>31</v>
      </c>
      <c r="B27" s="5">
        <v>11.2</v>
      </c>
      <c r="C27" s="5">
        <v>10.4</v>
      </c>
      <c r="D27">
        <f t="shared" si="0"/>
        <v>-7.1428571428571341E-2</v>
      </c>
    </row>
    <row r="28" spans="1:4" hidden="1" x14ac:dyDescent="0.25">
      <c r="A28" s="5" t="s">
        <v>32</v>
      </c>
      <c r="B28" s="5">
        <v>28.4</v>
      </c>
      <c r="C28" s="5">
        <v>19.2</v>
      </c>
      <c r="D28">
        <f t="shared" si="0"/>
        <v>-0.323943661971831</v>
      </c>
    </row>
    <row r="29" spans="1:4" hidden="1" x14ac:dyDescent="0.25">
      <c r="A29" s="5" t="s">
        <v>120</v>
      </c>
      <c r="B29" s="5" t="s">
        <v>89</v>
      </c>
      <c r="C29" s="5">
        <v>27.5</v>
      </c>
      <c r="D29" t="e">
        <f t="shared" si="0"/>
        <v>#VALUE!</v>
      </c>
    </row>
    <row r="30" spans="1:4" hidden="1" x14ac:dyDescent="0.25">
      <c r="A30" s="5" t="s">
        <v>33</v>
      </c>
      <c r="B30" s="5">
        <v>36.9</v>
      </c>
      <c r="C30" s="5">
        <v>20.2</v>
      </c>
      <c r="D30">
        <f t="shared" si="0"/>
        <v>-0.45257452574525747</v>
      </c>
    </row>
    <row r="31" spans="1:4" hidden="1" x14ac:dyDescent="0.25">
      <c r="A31" s="5" t="s">
        <v>34</v>
      </c>
      <c r="B31" s="5">
        <v>36</v>
      </c>
      <c r="C31" s="5">
        <v>28.4</v>
      </c>
      <c r="D31">
        <f t="shared" si="0"/>
        <v>-0.21111111111111114</v>
      </c>
    </row>
    <row r="32" spans="1:4" hidden="1" x14ac:dyDescent="0.25">
      <c r="A32" s="5" t="s">
        <v>35</v>
      </c>
      <c r="B32" s="5">
        <v>30</v>
      </c>
      <c r="C32" s="5">
        <v>19.600000000000001</v>
      </c>
      <c r="D32">
        <f t="shared" si="0"/>
        <v>-0.34666666666666662</v>
      </c>
    </row>
    <row r="33" spans="1:4" hidden="1" x14ac:dyDescent="0.25">
      <c r="A33" s="5" t="s">
        <v>36</v>
      </c>
      <c r="B33" s="5">
        <v>39.1</v>
      </c>
      <c r="C33" s="5">
        <v>26.7</v>
      </c>
      <c r="D33">
        <f t="shared" si="0"/>
        <v>-0.31713554987212278</v>
      </c>
    </row>
  </sheetData>
  <autoFilter ref="A3:D33">
    <filterColumn colId="0">
      <filters>
        <filter val="Andhra Pradesh"/>
        <filter val="Assam"/>
        <filter val="Bihar"/>
        <filter val="Kerala"/>
        <filter val="Rajasthan"/>
      </filters>
    </filterColumn>
  </autoFilter>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50"/>
  <sheetViews>
    <sheetView workbookViewId="0">
      <selection activeCell="D8" sqref="D8:E13"/>
    </sheetView>
  </sheetViews>
  <sheetFormatPr defaultColWidth="8.85546875" defaultRowHeight="15" x14ac:dyDescent="0.25"/>
  <cols>
    <col min="1" max="1" width="21.140625" customWidth="1"/>
    <col min="5" max="5" width="25.140625" bestFit="1" customWidth="1"/>
  </cols>
  <sheetData>
    <row r="1" spans="1:7" x14ac:dyDescent="0.25">
      <c r="A1" s="8" t="s">
        <v>209</v>
      </c>
      <c r="B1" s="8"/>
    </row>
    <row r="2" spans="1:7" x14ac:dyDescent="0.25">
      <c r="A2" s="3" t="s">
        <v>231</v>
      </c>
      <c r="B2" s="3"/>
    </row>
    <row r="3" spans="1:7" x14ac:dyDescent="0.25">
      <c r="A3" s="1" t="s">
        <v>413</v>
      </c>
      <c r="B3" s="1"/>
    </row>
    <row r="4" spans="1:7" ht="18.75" x14ac:dyDescent="0.3">
      <c r="A4" s="2" t="s">
        <v>232</v>
      </c>
      <c r="B4" s="2"/>
    </row>
    <row r="5" spans="1:7" x14ac:dyDescent="0.25">
      <c r="G5" s="103"/>
    </row>
    <row r="6" spans="1:7" x14ac:dyDescent="0.25">
      <c r="A6" t="s">
        <v>596</v>
      </c>
    </row>
    <row r="7" spans="1:7" x14ac:dyDescent="0.25">
      <c r="A7" t="s">
        <v>454</v>
      </c>
    </row>
    <row r="8" spans="1:7" x14ac:dyDescent="0.25">
      <c r="A8" s="5" t="s">
        <v>370</v>
      </c>
      <c r="B8" s="5">
        <v>2001</v>
      </c>
      <c r="C8" s="5">
        <v>2011</v>
      </c>
      <c r="D8" s="5" t="s">
        <v>597</v>
      </c>
      <c r="E8" s="5"/>
    </row>
    <row r="9" spans="1:7" x14ac:dyDescent="0.25">
      <c r="A9" s="5" t="s">
        <v>3</v>
      </c>
      <c r="B9" s="5">
        <v>5149272</v>
      </c>
      <c r="C9" s="5">
        <v>10186934</v>
      </c>
      <c r="D9" s="5">
        <f>(C9-B9)/B9</f>
        <v>0.97832509139155976</v>
      </c>
      <c r="E9" s="5">
        <v>0.97832509139155976</v>
      </c>
    </row>
    <row r="10" spans="1:7" x14ac:dyDescent="0.25">
      <c r="A10" s="5" t="s">
        <v>5</v>
      </c>
      <c r="B10" s="5">
        <v>84644</v>
      </c>
      <c r="C10" s="5">
        <v>197266</v>
      </c>
      <c r="D10" s="5">
        <f>(C10-B10)/B10</f>
        <v>1.3305373092008885</v>
      </c>
      <c r="E10" s="5">
        <v>1.3305373092008885</v>
      </c>
    </row>
    <row r="11" spans="1:7" x14ac:dyDescent="0.25">
      <c r="A11" s="5" t="s">
        <v>6</v>
      </c>
      <c r="B11" s="5">
        <v>507383</v>
      </c>
      <c r="C11" s="5">
        <v>1237682</v>
      </c>
      <c r="D11" s="5">
        <f>(C11-B11)/B11</f>
        <v>1.4393446370887475</v>
      </c>
      <c r="E11" s="5">
        <v>1.4393446370887475</v>
      </c>
    </row>
    <row r="12" spans="1:7" x14ac:dyDescent="0.25">
      <c r="A12" s="5" t="s">
        <v>19</v>
      </c>
      <c r="B12" s="5">
        <v>45337</v>
      </c>
      <c r="C12" s="5">
        <v>202048</v>
      </c>
      <c r="D12" s="5">
        <f>(C12-B12)/B12</f>
        <v>3.4565807177360655</v>
      </c>
      <c r="E12" s="5">
        <v>3.4565807177360655</v>
      </c>
    </row>
    <row r="13" spans="1:7" x14ac:dyDescent="0.25">
      <c r="A13" s="5" t="s">
        <v>30</v>
      </c>
      <c r="B13" s="5">
        <v>1206123</v>
      </c>
      <c r="C13" s="5">
        <v>2068000</v>
      </c>
      <c r="D13" s="5">
        <f>(C13-B13)/B13</f>
        <v>0.71458466507976381</v>
      </c>
      <c r="E13" s="5">
        <v>0.71458466507976381</v>
      </c>
    </row>
    <row r="16" spans="1:7" x14ac:dyDescent="0.25">
      <c r="A16" t="s">
        <v>460</v>
      </c>
    </row>
    <row r="17" spans="1:5" x14ac:dyDescent="0.25">
      <c r="A17" s="13" t="s">
        <v>150</v>
      </c>
      <c r="B17" s="13">
        <v>1981</v>
      </c>
      <c r="C17" s="13">
        <v>1991</v>
      </c>
      <c r="D17" s="13">
        <v>2001</v>
      </c>
      <c r="E17" s="13" t="s">
        <v>230</v>
      </c>
    </row>
    <row r="18" spans="1:5" x14ac:dyDescent="0.25">
      <c r="A18" s="5" t="s">
        <v>3</v>
      </c>
      <c r="B18" s="5">
        <v>22.9</v>
      </c>
      <c r="C18" s="5">
        <v>24.1</v>
      </c>
      <c r="D18" s="5">
        <v>24.1</v>
      </c>
      <c r="E18" s="5">
        <f>(D18-B18)/D18</f>
        <v>4.9792531120332065E-2</v>
      </c>
    </row>
    <row r="19" spans="1:5" x14ac:dyDescent="0.25">
      <c r="A19" s="5" t="s">
        <v>4</v>
      </c>
      <c r="B19" s="5"/>
      <c r="C19" s="5">
        <v>20</v>
      </c>
      <c r="D19" s="5">
        <v>20</v>
      </c>
      <c r="E19" s="5"/>
    </row>
    <row r="20" spans="1:5" x14ac:dyDescent="0.25">
      <c r="A20" s="5" t="s">
        <v>5</v>
      </c>
      <c r="B20" s="5">
        <v>6.9</v>
      </c>
      <c r="C20" s="5">
        <v>18</v>
      </c>
      <c r="D20" s="5">
        <v>18</v>
      </c>
      <c r="E20" s="5">
        <f t="shared" ref="E20:E50" si="0">(D20-B20)/D20</f>
        <v>0.6166666666666667</v>
      </c>
    </row>
    <row r="21" spans="1:5" x14ac:dyDescent="0.25">
      <c r="A21" s="5" t="s">
        <v>6</v>
      </c>
      <c r="B21" s="5">
        <v>37.5</v>
      </c>
      <c r="C21" s="5">
        <v>23.7</v>
      </c>
      <c r="D21" s="5">
        <v>23.7</v>
      </c>
      <c r="E21" s="5">
        <f t="shared" si="0"/>
        <v>-0.58227848101265822</v>
      </c>
    </row>
    <row r="22" spans="1:5" x14ac:dyDescent="0.25">
      <c r="A22" s="5" t="s">
        <v>12</v>
      </c>
      <c r="B22" s="5">
        <v>6.9</v>
      </c>
      <c r="C22" s="5">
        <v>17.399999999999999</v>
      </c>
      <c r="D22" s="5">
        <v>17.399999999999999</v>
      </c>
      <c r="E22" s="5">
        <f t="shared" si="0"/>
        <v>0.60344827586206895</v>
      </c>
    </row>
    <row r="23" spans="1:5" x14ac:dyDescent="0.25">
      <c r="A23" s="5" t="s">
        <v>13</v>
      </c>
      <c r="B23" s="5">
        <v>14.5</v>
      </c>
      <c r="C23" s="5">
        <v>18.100000000000001</v>
      </c>
      <c r="D23" s="5">
        <v>18.100000000000001</v>
      </c>
      <c r="E23" s="5">
        <f t="shared" si="0"/>
        <v>0.19889502762430947</v>
      </c>
    </row>
    <row r="24" spans="1:5" x14ac:dyDescent="0.25">
      <c r="A24" s="5" t="s">
        <v>14</v>
      </c>
      <c r="B24" s="5">
        <v>9.6999999999999993</v>
      </c>
      <c r="C24" s="5">
        <v>16.899999999999999</v>
      </c>
      <c r="D24" s="5">
        <v>16.899999999999999</v>
      </c>
      <c r="E24" s="5">
        <f t="shared" si="0"/>
        <v>0.42603550295857989</v>
      </c>
    </row>
    <row r="25" spans="1:5" x14ac:dyDescent="0.25">
      <c r="A25" s="5" t="s">
        <v>15</v>
      </c>
      <c r="B25" s="5">
        <v>23.3</v>
      </c>
      <c r="C25" s="5">
        <v>28</v>
      </c>
      <c r="D25" s="5">
        <v>28</v>
      </c>
      <c r="E25" s="5">
        <f t="shared" si="0"/>
        <v>0.16785714285714284</v>
      </c>
    </row>
    <row r="26" spans="1:5" x14ac:dyDescent="0.25">
      <c r="A26" s="5" t="s">
        <v>44</v>
      </c>
      <c r="B26" s="5">
        <v>49.7</v>
      </c>
      <c r="C26" s="5">
        <v>32.200000000000003</v>
      </c>
      <c r="D26" s="5">
        <v>32.200000000000003</v>
      </c>
      <c r="E26" s="5">
        <f t="shared" si="0"/>
        <v>-0.54347826086956519</v>
      </c>
    </row>
    <row r="27" spans="1:5" x14ac:dyDescent="0.25">
      <c r="A27" s="5" t="s">
        <v>18</v>
      </c>
      <c r="B27" s="5">
        <v>5.4</v>
      </c>
      <c r="C27" s="5">
        <v>9.3000000000000007</v>
      </c>
      <c r="D27" s="5">
        <v>9.3000000000000007</v>
      </c>
      <c r="E27" s="5">
        <f t="shared" si="0"/>
        <v>0.41935483870967744</v>
      </c>
    </row>
    <row r="28" spans="1:5" x14ac:dyDescent="0.25">
      <c r="A28" s="5" t="s">
        <v>19</v>
      </c>
      <c r="B28" s="5">
        <v>8.6</v>
      </c>
      <c r="C28" s="5">
        <v>15.9</v>
      </c>
      <c r="D28" s="5">
        <v>15.9</v>
      </c>
      <c r="E28" s="5">
        <f t="shared" si="0"/>
        <v>0.45911949685534592</v>
      </c>
    </row>
    <row r="29" spans="1:5" x14ac:dyDescent="0.25">
      <c r="A29" s="5" t="s">
        <v>21</v>
      </c>
      <c r="B29" s="5">
        <v>10.199999999999999</v>
      </c>
      <c r="C29" s="5">
        <v>13.7</v>
      </c>
      <c r="D29" s="5">
        <v>13.7</v>
      </c>
      <c r="E29" s="5">
        <f t="shared" si="0"/>
        <v>0.25547445255474455</v>
      </c>
    </row>
    <row r="30" spans="1:5" x14ac:dyDescent="0.25">
      <c r="A30" s="5" t="s">
        <v>22</v>
      </c>
      <c r="B30" s="5">
        <v>19.600000000000001</v>
      </c>
      <c r="C30" s="5">
        <v>25.8</v>
      </c>
      <c r="D30" s="5">
        <v>25.8</v>
      </c>
      <c r="E30" s="5">
        <f t="shared" si="0"/>
        <v>0.2403100775193798</v>
      </c>
    </row>
    <row r="31" spans="1:5" x14ac:dyDescent="0.25">
      <c r="A31" s="5" t="s">
        <v>23</v>
      </c>
      <c r="B31" s="5">
        <v>4.4000000000000004</v>
      </c>
      <c r="C31" s="5">
        <v>16.899999999999999</v>
      </c>
      <c r="D31" s="5">
        <v>16.899999999999999</v>
      </c>
      <c r="E31" s="5">
        <f t="shared" si="0"/>
        <v>0.73964497041420119</v>
      </c>
    </row>
    <row r="32" spans="1:5" x14ac:dyDescent="0.25">
      <c r="A32" s="5" t="s">
        <v>24</v>
      </c>
      <c r="B32" s="5">
        <v>27.4</v>
      </c>
      <c r="C32" s="5">
        <v>25.2</v>
      </c>
      <c r="D32" s="5">
        <v>25.2</v>
      </c>
      <c r="E32" s="5">
        <f t="shared" si="0"/>
        <v>-8.7301587301587269E-2</v>
      </c>
    </row>
    <row r="33" spans="1:5" x14ac:dyDescent="0.25">
      <c r="A33" s="5" t="s">
        <v>25</v>
      </c>
      <c r="B33" s="5"/>
      <c r="C33" s="5">
        <v>18</v>
      </c>
      <c r="D33" s="5">
        <v>18</v>
      </c>
      <c r="E33" s="5"/>
    </row>
    <row r="34" spans="1:5" x14ac:dyDescent="0.25">
      <c r="A34" s="5" t="s">
        <v>26</v>
      </c>
      <c r="B34" s="5"/>
      <c r="C34" s="5">
        <v>20</v>
      </c>
      <c r="D34" s="5">
        <v>20</v>
      </c>
      <c r="E34" s="5"/>
    </row>
    <row r="35" spans="1:5" x14ac:dyDescent="0.25">
      <c r="A35" s="5" t="s">
        <v>45</v>
      </c>
      <c r="B35" s="5">
        <v>9.1</v>
      </c>
      <c r="C35" s="5">
        <v>19.899999999999999</v>
      </c>
      <c r="D35" s="5">
        <v>19.899999999999999</v>
      </c>
      <c r="E35" s="5">
        <f t="shared" si="0"/>
        <v>0.542713567839196</v>
      </c>
    </row>
    <row r="36" spans="1:5" x14ac:dyDescent="0.25">
      <c r="A36" s="5" t="s">
        <v>29</v>
      </c>
      <c r="B36" s="5">
        <v>25.1</v>
      </c>
      <c r="C36" s="5">
        <v>23.6</v>
      </c>
      <c r="D36" s="5">
        <v>23.6</v>
      </c>
      <c r="E36" s="5">
        <f t="shared" si="0"/>
        <v>-6.3559322033898302E-2</v>
      </c>
    </row>
    <row r="37" spans="1:5" x14ac:dyDescent="0.25">
      <c r="A37" s="5" t="s">
        <v>30</v>
      </c>
      <c r="B37" s="5">
        <v>14.2</v>
      </c>
      <c r="C37" s="5">
        <v>23.8</v>
      </c>
      <c r="D37" s="5">
        <v>23.8</v>
      </c>
      <c r="E37" s="5">
        <f t="shared" si="0"/>
        <v>0.40336134453781519</v>
      </c>
    </row>
    <row r="38" spans="1:5" x14ac:dyDescent="0.25">
      <c r="A38" s="5" t="s">
        <v>31</v>
      </c>
      <c r="B38" s="5">
        <v>4.7</v>
      </c>
      <c r="C38" s="5">
        <v>25.7</v>
      </c>
      <c r="D38" s="5">
        <v>25.7</v>
      </c>
      <c r="E38" s="5">
        <f t="shared" si="0"/>
        <v>0.81712062256809337</v>
      </c>
    </row>
    <row r="39" spans="1:5" x14ac:dyDescent="0.25">
      <c r="A39" s="5" t="s">
        <v>32</v>
      </c>
      <c r="B39" s="5">
        <v>16.8</v>
      </c>
      <c r="C39" s="5">
        <v>18.7</v>
      </c>
      <c r="D39" s="5">
        <v>18.7</v>
      </c>
      <c r="E39" s="5">
        <f t="shared" si="0"/>
        <v>0.10160427807486624</v>
      </c>
    </row>
    <row r="40" spans="1:5" x14ac:dyDescent="0.25">
      <c r="A40" s="5" t="s">
        <v>33</v>
      </c>
      <c r="B40" s="5">
        <v>8.1999999999999993</v>
      </c>
      <c r="C40" s="5">
        <v>17.600000000000001</v>
      </c>
      <c r="D40" s="5">
        <v>17.600000000000001</v>
      </c>
      <c r="E40" s="5">
        <f t="shared" si="0"/>
        <v>0.53409090909090917</v>
      </c>
    </row>
    <row r="41" spans="1:5" x14ac:dyDescent="0.25">
      <c r="A41" s="5" t="s">
        <v>34</v>
      </c>
      <c r="B41" s="5">
        <v>13</v>
      </c>
      <c r="C41" s="5">
        <v>21.1</v>
      </c>
      <c r="D41" s="5">
        <v>21.1</v>
      </c>
      <c r="E41" s="5">
        <f t="shared" si="0"/>
        <v>0.38388625592417064</v>
      </c>
    </row>
    <row r="42" spans="1:5" x14ac:dyDescent="0.25">
      <c r="A42" s="5" t="s">
        <v>36</v>
      </c>
      <c r="B42" s="5">
        <v>21</v>
      </c>
      <c r="C42" s="5">
        <v>27.8</v>
      </c>
      <c r="D42" s="5">
        <v>27.8</v>
      </c>
      <c r="E42" s="5">
        <f t="shared" si="0"/>
        <v>0.2446043165467626</v>
      </c>
    </row>
    <row r="43" spans="1:5" x14ac:dyDescent="0.25">
      <c r="A43" s="5" t="s">
        <v>160</v>
      </c>
      <c r="B43" s="5">
        <v>17</v>
      </c>
      <c r="C43" s="5">
        <v>21</v>
      </c>
      <c r="D43" s="5">
        <v>21</v>
      </c>
      <c r="E43" s="5">
        <f t="shared" si="0"/>
        <v>0.19047619047619047</v>
      </c>
    </row>
    <row r="44" spans="1:5" x14ac:dyDescent="0.25">
      <c r="A44" s="5" t="s">
        <v>46</v>
      </c>
      <c r="B44" s="5"/>
      <c r="C44" s="5">
        <v>46.5</v>
      </c>
      <c r="D44" s="5">
        <v>46.5</v>
      </c>
      <c r="E44" s="5"/>
    </row>
    <row r="45" spans="1:5" x14ac:dyDescent="0.25">
      <c r="A45" s="5" t="s">
        <v>7</v>
      </c>
      <c r="B45" s="5"/>
      <c r="C45" s="5">
        <v>28</v>
      </c>
      <c r="D45" s="5">
        <v>28</v>
      </c>
      <c r="E45" s="5"/>
    </row>
    <row r="46" spans="1:5" x14ac:dyDescent="0.25">
      <c r="A46" s="5" t="s">
        <v>47</v>
      </c>
      <c r="B46" s="5"/>
      <c r="C46" s="5">
        <v>19.7</v>
      </c>
      <c r="D46" s="5">
        <v>19.600000000000001</v>
      </c>
      <c r="E46" s="5"/>
    </row>
    <row r="47" spans="1:5" x14ac:dyDescent="0.25">
      <c r="A47" s="5" t="s">
        <v>48</v>
      </c>
      <c r="B47" s="5"/>
      <c r="C47" s="5">
        <v>20</v>
      </c>
      <c r="D47" s="5">
        <v>19.899999999999999</v>
      </c>
      <c r="E47" s="5"/>
    </row>
    <row r="48" spans="1:5" x14ac:dyDescent="0.25">
      <c r="A48" s="5" t="s">
        <v>11</v>
      </c>
      <c r="B48" s="5">
        <v>31.2</v>
      </c>
      <c r="C48" s="5">
        <v>26.5</v>
      </c>
      <c r="D48" s="5">
        <v>26.5</v>
      </c>
      <c r="E48" s="5">
        <f t="shared" si="0"/>
        <v>-0.1773584905660377</v>
      </c>
    </row>
    <row r="49" spans="1:5" x14ac:dyDescent="0.25">
      <c r="A49" s="5" t="s">
        <v>20</v>
      </c>
      <c r="B49" s="5"/>
      <c r="C49" s="5">
        <v>19.899999999999999</v>
      </c>
      <c r="D49" s="5">
        <v>19.899999999999999</v>
      </c>
      <c r="E49" s="5"/>
    </row>
    <row r="50" spans="1:5" x14ac:dyDescent="0.25">
      <c r="A50" s="5" t="s">
        <v>49</v>
      </c>
      <c r="B50" s="5">
        <v>29.8</v>
      </c>
      <c r="C50" s="5">
        <v>29.6</v>
      </c>
      <c r="D50" s="5">
        <v>29.6</v>
      </c>
      <c r="E50" s="5">
        <f t="shared" si="0"/>
        <v>-6.7567567567567328E-3</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H115"/>
  <sheetViews>
    <sheetView workbookViewId="0">
      <selection activeCell="G4" sqref="G4:G7"/>
    </sheetView>
  </sheetViews>
  <sheetFormatPr defaultColWidth="8.85546875" defaultRowHeight="15" x14ac:dyDescent="0.25"/>
  <cols>
    <col min="1" max="1" width="19.42578125" customWidth="1"/>
    <col min="2" max="2" width="10.42578125" customWidth="1"/>
  </cols>
  <sheetData>
    <row r="1" spans="1:8" x14ac:dyDescent="0.25">
      <c r="A1" s="8" t="s">
        <v>184</v>
      </c>
      <c r="B1" s="8"/>
    </row>
    <row r="2" spans="1:8" x14ac:dyDescent="0.25">
      <c r="A2" s="3" t="s">
        <v>185</v>
      </c>
      <c r="B2" s="3"/>
    </row>
    <row r="3" spans="1:8" x14ac:dyDescent="0.25">
      <c r="A3" s="1" t="s">
        <v>462</v>
      </c>
      <c r="B3" s="1"/>
    </row>
    <row r="4" spans="1:8" ht="18.75" x14ac:dyDescent="0.3">
      <c r="A4" s="2" t="s">
        <v>186</v>
      </c>
      <c r="B4" s="2"/>
      <c r="G4" s="103"/>
    </row>
    <row r="5" spans="1:8" x14ac:dyDescent="0.25">
      <c r="G5" s="103"/>
    </row>
    <row r="6" spans="1:8" x14ac:dyDescent="0.25">
      <c r="G6" s="103"/>
    </row>
    <row r="7" spans="1:8" x14ac:dyDescent="0.25">
      <c r="A7" t="s">
        <v>709</v>
      </c>
      <c r="G7" s="103"/>
    </row>
    <row r="8" spans="1:8" x14ac:dyDescent="0.25">
      <c r="A8" t="s">
        <v>622</v>
      </c>
    </row>
    <row r="9" spans="1:8" x14ac:dyDescent="0.25">
      <c r="A9" s="5" t="s">
        <v>160</v>
      </c>
      <c r="B9" s="5" t="s">
        <v>623</v>
      </c>
      <c r="C9" s="5" t="s">
        <v>461</v>
      </c>
      <c r="D9" s="21"/>
      <c r="E9" s="5" t="s">
        <v>160</v>
      </c>
      <c r="F9" s="5" t="s">
        <v>623</v>
      </c>
      <c r="G9" s="5" t="s">
        <v>461</v>
      </c>
    </row>
    <row r="10" spans="1:8" x14ac:dyDescent="0.25">
      <c r="A10" s="5" t="s">
        <v>3</v>
      </c>
      <c r="B10" s="65">
        <v>62.4</v>
      </c>
      <c r="C10" s="65">
        <v>68.5</v>
      </c>
      <c r="D10" s="66"/>
      <c r="E10" s="5" t="s">
        <v>3</v>
      </c>
      <c r="F10" s="5">
        <f>B10*100/B10</f>
        <v>100</v>
      </c>
      <c r="G10" s="5">
        <f>C10*100/B10</f>
        <v>109.77564102564102</v>
      </c>
      <c r="H10">
        <v>109.77564102564102</v>
      </c>
    </row>
    <row r="11" spans="1:8" x14ac:dyDescent="0.25">
      <c r="A11" s="5" t="s">
        <v>5</v>
      </c>
      <c r="B11" s="65">
        <v>56.9</v>
      </c>
      <c r="C11" s="65">
        <v>63.9</v>
      </c>
      <c r="D11" s="66"/>
      <c r="E11" s="5" t="s">
        <v>5</v>
      </c>
      <c r="F11" s="5">
        <f>B11*100/B11</f>
        <v>100</v>
      </c>
      <c r="G11" s="5">
        <f>C11*100/B11</f>
        <v>112.30228471001757</v>
      </c>
      <c r="H11">
        <v>112.30228471001757</v>
      </c>
    </row>
    <row r="12" spans="1:8" x14ac:dyDescent="0.25">
      <c r="A12" s="5" t="s">
        <v>6</v>
      </c>
      <c r="B12" s="65">
        <v>59.4</v>
      </c>
      <c r="C12" s="65">
        <v>68.099999999999994</v>
      </c>
      <c r="D12" s="66"/>
      <c r="E12" s="5" t="s">
        <v>6</v>
      </c>
      <c r="F12" s="5">
        <f>B12*100/B12</f>
        <v>100</v>
      </c>
      <c r="G12" s="5">
        <f>C12*100/B12</f>
        <v>114.64646464646464</v>
      </c>
      <c r="H12">
        <v>114.64646464646464</v>
      </c>
    </row>
    <row r="13" spans="1:8" x14ac:dyDescent="0.25">
      <c r="A13" s="5" t="s">
        <v>19</v>
      </c>
      <c r="B13" s="65">
        <v>73.2</v>
      </c>
      <c r="C13" s="65">
        <v>74.900000000000006</v>
      </c>
      <c r="D13" s="66"/>
      <c r="E13" s="5" t="s">
        <v>19</v>
      </c>
      <c r="F13" s="5">
        <f>B13*100/B13</f>
        <v>100</v>
      </c>
      <c r="G13" s="5">
        <f>C13*100/B13</f>
        <v>102.32240437158471</v>
      </c>
      <c r="H13">
        <v>102.32240437158471</v>
      </c>
    </row>
    <row r="14" spans="1:8" x14ac:dyDescent="0.25">
      <c r="A14" s="5" t="s">
        <v>30</v>
      </c>
      <c r="B14" s="65">
        <v>59.6</v>
      </c>
      <c r="C14" s="65">
        <v>67.7</v>
      </c>
      <c r="D14" s="66"/>
      <c r="E14" s="5" t="s">
        <v>30</v>
      </c>
      <c r="F14" s="5">
        <f>B14*100/B14</f>
        <v>100</v>
      </c>
      <c r="G14" s="5">
        <f>C14*100/B14</f>
        <v>113.59060402684564</v>
      </c>
      <c r="H14">
        <v>113.59060402684564</v>
      </c>
    </row>
    <row r="15" spans="1:8" s="21" customFormat="1" x14ac:dyDescent="0.25">
      <c r="G15"/>
    </row>
    <row r="16" spans="1:8" s="21" customFormat="1" x14ac:dyDescent="0.25">
      <c r="A16" t="s">
        <v>701</v>
      </c>
      <c r="G16"/>
    </row>
    <row r="17" spans="1:7" s="21" customFormat="1" x14ac:dyDescent="0.25">
      <c r="A17" t="s">
        <v>462</v>
      </c>
      <c r="G17"/>
    </row>
    <row r="18" spans="1:7" s="21" customFormat="1" x14ac:dyDescent="0.25">
      <c r="A18" s="13" t="s">
        <v>77</v>
      </c>
      <c r="B18" s="13" t="s">
        <v>561</v>
      </c>
      <c r="C18" s="13" t="s">
        <v>560</v>
      </c>
      <c r="D18" s="13" t="s">
        <v>67</v>
      </c>
      <c r="E18" s="13" t="s">
        <v>66</v>
      </c>
      <c r="G18"/>
    </row>
    <row r="19" spans="1:7" s="21" customFormat="1" x14ac:dyDescent="0.25">
      <c r="A19" s="5" t="s">
        <v>3</v>
      </c>
      <c r="B19" s="5">
        <v>7.4728068936290512E-2</v>
      </c>
      <c r="C19" s="5">
        <v>5.1711141263380063E-2</v>
      </c>
      <c r="D19" s="5">
        <v>5.6801195814648792E-2</v>
      </c>
      <c r="E19" s="5">
        <v>6.8425391591096507E-2</v>
      </c>
      <c r="G19"/>
    </row>
    <row r="20" spans="1:7" s="21" customFormat="1" x14ac:dyDescent="0.25">
      <c r="A20" s="5" t="s">
        <v>5</v>
      </c>
      <c r="B20" s="5">
        <v>9.4794687833918603E-2</v>
      </c>
      <c r="C20" s="5">
        <v>6.553978631797161E-2</v>
      </c>
      <c r="D20" s="5">
        <v>8.1535532994923873E-2</v>
      </c>
      <c r="E20" s="5">
        <v>3.827002418551731E-2</v>
      </c>
      <c r="G20"/>
    </row>
    <row r="21" spans="1:7" s="21" customFormat="1" x14ac:dyDescent="0.25">
      <c r="A21" s="5" t="s">
        <v>6</v>
      </c>
      <c r="B21" s="5">
        <v>0.11721718795673784</v>
      </c>
      <c r="C21" s="5">
        <v>8.1918819188191841E-2</v>
      </c>
      <c r="D21" s="5">
        <v>0.10471976401179933</v>
      </c>
      <c r="E21" s="5">
        <v>4.553167420814478E-2</v>
      </c>
      <c r="G21"/>
    </row>
    <row r="22" spans="1:7" s="21" customFormat="1" x14ac:dyDescent="0.25">
      <c r="A22" s="5" t="s">
        <v>19</v>
      </c>
      <c r="B22" s="5">
        <v>1.9532253919300902E-2</v>
      </c>
      <c r="C22" s="5">
        <v>8.1955827198220473E-3</v>
      </c>
      <c r="D22" s="5">
        <v>1.481778133760512E-2</v>
      </c>
      <c r="E22" s="5">
        <v>5.4659378749501502E-3</v>
      </c>
      <c r="G22"/>
    </row>
    <row r="23" spans="1:7" s="21" customFormat="1" x14ac:dyDescent="0.25">
      <c r="A23" s="5" t="s">
        <v>30</v>
      </c>
      <c r="B23" s="5">
        <v>0.1121561921048882</v>
      </c>
      <c r="C23" s="5">
        <v>6.1498550282313463E-2</v>
      </c>
      <c r="D23" s="5">
        <v>9.4846900672143408E-2</v>
      </c>
      <c r="E23" s="5">
        <v>4.9914917753828648E-2</v>
      </c>
      <c r="G23"/>
    </row>
    <row r="24" spans="1:7" s="21" customFormat="1" x14ac:dyDescent="0.25">
      <c r="G24"/>
    </row>
    <row r="25" spans="1:7" s="21" customFormat="1" x14ac:dyDescent="0.25">
      <c r="G25"/>
    </row>
    <row r="26" spans="1:7" s="21" customFormat="1" x14ac:dyDescent="0.25">
      <c r="G26"/>
    </row>
    <row r="27" spans="1:7" s="21" customFormat="1" x14ac:dyDescent="0.25">
      <c r="G27"/>
    </row>
    <row r="28" spans="1:7" s="21" customFormat="1" x14ac:dyDescent="0.25">
      <c r="G28"/>
    </row>
    <row r="29" spans="1:7" s="21" customFormat="1" x14ac:dyDescent="0.25">
      <c r="G29"/>
    </row>
    <row r="30" spans="1:7" s="21" customFormat="1" x14ac:dyDescent="0.25">
      <c r="G30"/>
    </row>
    <row r="31" spans="1:7" s="21" customFormat="1" x14ac:dyDescent="0.25">
      <c r="G31"/>
    </row>
    <row r="32" spans="1:7" s="21" customFormat="1" x14ac:dyDescent="0.25">
      <c r="G32"/>
    </row>
    <row r="33" spans="1:7" s="21" customFormat="1" x14ac:dyDescent="0.25">
      <c r="G33"/>
    </row>
    <row r="34" spans="1:7" s="21" customFormat="1" x14ac:dyDescent="0.25">
      <c r="G34"/>
    </row>
    <row r="35" spans="1:7" s="21" customFormat="1" x14ac:dyDescent="0.25">
      <c r="G35"/>
    </row>
    <row r="36" spans="1:7" s="21" customFormat="1" x14ac:dyDescent="0.25">
      <c r="G36"/>
    </row>
    <row r="37" spans="1:7" x14ac:dyDescent="0.25">
      <c r="A37" t="s">
        <v>463</v>
      </c>
    </row>
    <row r="38" spans="1:7" x14ac:dyDescent="0.25">
      <c r="A38" s="13" t="s">
        <v>77</v>
      </c>
      <c r="B38" s="13" t="s">
        <v>187</v>
      </c>
      <c r="C38" s="13" t="s">
        <v>461</v>
      </c>
      <c r="D38" s="13" t="s">
        <v>233</v>
      </c>
    </row>
    <row r="39" spans="1:7" x14ac:dyDescent="0.25">
      <c r="A39" s="5" t="s">
        <v>3</v>
      </c>
      <c r="B39" s="5">
        <v>65.5</v>
      </c>
      <c r="C39" s="5">
        <v>70.790000000000006</v>
      </c>
      <c r="D39" s="5">
        <f t="shared" ref="D39:D55" si="0">(C39-B39)/C39</f>
        <v>7.4728068936290512E-2</v>
      </c>
    </row>
    <row r="40" spans="1:7" x14ac:dyDescent="0.25">
      <c r="A40" s="5" t="s">
        <v>5</v>
      </c>
      <c r="B40" s="5">
        <v>59.3</v>
      </c>
      <c r="C40" s="5">
        <v>65.510000000000005</v>
      </c>
      <c r="D40" s="5">
        <f t="shared" si="0"/>
        <v>9.4794687833918603E-2</v>
      </c>
    </row>
    <row r="41" spans="1:7" x14ac:dyDescent="0.25">
      <c r="A41" s="5" t="s">
        <v>6</v>
      </c>
      <c r="B41" s="5">
        <v>60.4</v>
      </c>
      <c r="C41" s="5">
        <v>68.42</v>
      </c>
      <c r="D41" s="5">
        <f t="shared" si="0"/>
        <v>0.11721718795673784</v>
      </c>
    </row>
    <row r="42" spans="1:7" x14ac:dyDescent="0.25">
      <c r="A42" s="5" t="s">
        <v>13</v>
      </c>
      <c r="B42" s="5">
        <v>65.2</v>
      </c>
      <c r="C42" s="5">
        <v>71.03</v>
      </c>
      <c r="D42" s="5">
        <f t="shared" si="0"/>
        <v>8.2077995213290136E-2</v>
      </c>
    </row>
    <row r="43" spans="1:7" x14ac:dyDescent="0.25">
      <c r="A43" s="5" t="s">
        <v>14</v>
      </c>
      <c r="B43" s="5">
        <v>66.3</v>
      </c>
      <c r="C43" s="5">
        <v>71.319999999999993</v>
      </c>
      <c r="D43" s="5">
        <f t="shared" si="0"/>
        <v>7.0386988222097532E-2</v>
      </c>
    </row>
    <row r="44" spans="1:7" x14ac:dyDescent="0.25">
      <c r="A44" s="5" t="s">
        <v>15</v>
      </c>
      <c r="B44" s="5">
        <v>67.3</v>
      </c>
      <c r="C44" s="5">
        <v>74.06</v>
      </c>
      <c r="D44" s="5">
        <f t="shared" si="0"/>
        <v>9.1277342695112132E-2</v>
      </c>
    </row>
    <row r="45" spans="1:7" x14ac:dyDescent="0.25">
      <c r="A45" s="5" t="s">
        <v>37</v>
      </c>
      <c r="B45" s="5">
        <v>64.2</v>
      </c>
      <c r="C45" s="5">
        <v>69.62</v>
      </c>
      <c r="D45" s="5">
        <f t="shared" si="0"/>
        <v>7.7851192186153426E-2</v>
      </c>
    </row>
    <row r="46" spans="1:7" x14ac:dyDescent="0.25">
      <c r="A46" s="5" t="s">
        <v>18</v>
      </c>
      <c r="B46" s="5">
        <v>67.099999999999994</v>
      </c>
      <c r="C46" s="5">
        <v>70.849999999999994</v>
      </c>
      <c r="D46" s="5">
        <f t="shared" si="0"/>
        <v>5.2928722653493299E-2</v>
      </c>
    </row>
    <row r="47" spans="1:7" x14ac:dyDescent="0.25">
      <c r="A47" s="5" t="s">
        <v>19</v>
      </c>
      <c r="B47" s="5">
        <v>76.3</v>
      </c>
      <c r="C47" s="5">
        <v>77.819999999999993</v>
      </c>
      <c r="D47" s="5">
        <f t="shared" si="0"/>
        <v>1.9532253919300902E-2</v>
      </c>
    </row>
    <row r="48" spans="1:7" x14ac:dyDescent="0.25">
      <c r="A48" s="5" t="s">
        <v>21</v>
      </c>
      <c r="B48" s="5">
        <v>57.9</v>
      </c>
      <c r="C48" s="5">
        <v>66.05</v>
      </c>
      <c r="D48" s="5">
        <f t="shared" si="0"/>
        <v>0.1233913701741105</v>
      </c>
    </row>
    <row r="49" spans="1:4" x14ac:dyDescent="0.25">
      <c r="A49" s="5" t="s">
        <v>22</v>
      </c>
      <c r="B49" s="5">
        <v>68.400000000000006</v>
      </c>
      <c r="C49" s="5">
        <v>73.55</v>
      </c>
      <c r="D49" s="5">
        <f t="shared" si="0"/>
        <v>7.0020394289598803E-2</v>
      </c>
    </row>
    <row r="50" spans="1:4" x14ac:dyDescent="0.25">
      <c r="A50" s="5" t="s">
        <v>45</v>
      </c>
      <c r="B50" s="5">
        <v>59.6</v>
      </c>
      <c r="C50" s="5" t="e">
        <v>#N/A</v>
      </c>
      <c r="D50" s="5" t="e">
        <f t="shared" si="0"/>
        <v>#N/A</v>
      </c>
    </row>
    <row r="51" spans="1:4" x14ac:dyDescent="0.25">
      <c r="A51" s="5" t="s">
        <v>29</v>
      </c>
      <c r="B51" s="5">
        <v>70.400000000000006</v>
      </c>
      <c r="C51" s="5">
        <v>73.81</v>
      </c>
      <c r="D51" s="5">
        <f t="shared" si="0"/>
        <v>4.6199701937406808E-2</v>
      </c>
    </row>
    <row r="52" spans="1:4" x14ac:dyDescent="0.25">
      <c r="A52" s="5" t="s">
        <v>30</v>
      </c>
      <c r="B52" s="5">
        <v>62.3</v>
      </c>
      <c r="C52" s="5">
        <v>70.17</v>
      </c>
      <c r="D52" s="5">
        <f t="shared" si="0"/>
        <v>0.1121561921048882</v>
      </c>
    </row>
    <row r="53" spans="1:4" x14ac:dyDescent="0.25">
      <c r="A53" s="5" t="s">
        <v>32</v>
      </c>
      <c r="B53" s="5">
        <v>67.400000000000006</v>
      </c>
      <c r="C53" s="5">
        <v>72.709999999999994</v>
      </c>
      <c r="D53" s="5">
        <f t="shared" si="0"/>
        <v>7.3029844588089518E-2</v>
      </c>
    </row>
    <row r="54" spans="1:4" x14ac:dyDescent="0.25">
      <c r="A54" s="5" t="s">
        <v>34</v>
      </c>
      <c r="B54" s="5">
        <v>59.5</v>
      </c>
      <c r="C54" s="5">
        <v>65.430000000000007</v>
      </c>
      <c r="D54" s="5">
        <f t="shared" si="0"/>
        <v>9.0631208925569404E-2</v>
      </c>
    </row>
    <row r="55" spans="1:4" x14ac:dyDescent="0.25">
      <c r="A55" s="5" t="s">
        <v>36</v>
      </c>
      <c r="B55" s="5">
        <v>65.8</v>
      </c>
      <c r="C55" s="5">
        <v>71.59</v>
      </c>
      <c r="D55" s="5">
        <f t="shared" si="0"/>
        <v>8.0877217488476122E-2</v>
      </c>
    </row>
    <row r="57" spans="1:4" x14ac:dyDescent="0.25">
      <c r="A57" t="s">
        <v>464</v>
      </c>
    </row>
    <row r="58" spans="1:4" x14ac:dyDescent="0.25">
      <c r="A58" s="13" t="s">
        <v>77</v>
      </c>
      <c r="B58" s="13" t="s">
        <v>187</v>
      </c>
      <c r="C58" s="13" t="s">
        <v>461</v>
      </c>
      <c r="D58" s="13" t="s">
        <v>233</v>
      </c>
    </row>
    <row r="59" spans="1:4" x14ac:dyDescent="0.25">
      <c r="A59" s="5" t="s">
        <v>3</v>
      </c>
      <c r="B59" s="5">
        <v>62.9</v>
      </c>
      <c r="C59" s="5">
        <v>66.33</v>
      </c>
      <c r="D59" s="5">
        <f t="shared" ref="D59:D75" si="1">(C59-B59)/C59</f>
        <v>5.1711141263380063E-2</v>
      </c>
    </row>
    <row r="60" spans="1:4" x14ac:dyDescent="0.25">
      <c r="A60" s="5" t="s">
        <v>5</v>
      </c>
      <c r="B60" s="5">
        <v>58.6</v>
      </c>
      <c r="C60" s="5">
        <v>62.71</v>
      </c>
      <c r="D60" s="5">
        <f t="shared" si="1"/>
        <v>6.553978631797161E-2</v>
      </c>
    </row>
    <row r="61" spans="1:4" x14ac:dyDescent="0.25">
      <c r="A61" s="5" t="s">
        <v>6</v>
      </c>
      <c r="B61" s="5">
        <v>62.2</v>
      </c>
      <c r="C61" s="5">
        <v>67.75</v>
      </c>
      <c r="D61" s="5">
        <f t="shared" si="1"/>
        <v>8.1918819188191841E-2</v>
      </c>
    </row>
    <row r="62" spans="1:4" x14ac:dyDescent="0.25">
      <c r="A62" s="5" t="s">
        <v>13</v>
      </c>
      <c r="B62" s="5">
        <v>62.9</v>
      </c>
      <c r="C62" s="5">
        <v>66.58</v>
      </c>
      <c r="D62" s="5">
        <f t="shared" si="1"/>
        <v>5.5271853409432262E-2</v>
      </c>
    </row>
    <row r="63" spans="1:4" x14ac:dyDescent="0.25">
      <c r="A63" s="5" t="s">
        <v>14</v>
      </c>
      <c r="B63" s="5">
        <v>65.900000000000006</v>
      </c>
      <c r="C63" s="5">
        <v>66.349999999999994</v>
      </c>
      <c r="D63" s="5">
        <f t="shared" si="1"/>
        <v>6.782215523737584E-3</v>
      </c>
    </row>
    <row r="64" spans="1:4" x14ac:dyDescent="0.25">
      <c r="A64" s="5" t="s">
        <v>15</v>
      </c>
      <c r="B64" s="5">
        <v>66.5</v>
      </c>
      <c r="C64" s="5">
        <v>69.27</v>
      </c>
      <c r="D64" s="5">
        <f t="shared" si="1"/>
        <v>3.9988450988884025E-2</v>
      </c>
    </row>
    <row r="65" spans="1:4" x14ac:dyDescent="0.25">
      <c r="A65" s="5" t="s">
        <v>37</v>
      </c>
      <c r="B65" s="5">
        <v>62.6</v>
      </c>
      <c r="C65" s="5">
        <v>66.349999999999994</v>
      </c>
      <c r="D65" s="5">
        <f t="shared" si="1"/>
        <v>5.651846269781452E-2</v>
      </c>
    </row>
    <row r="66" spans="1:4" x14ac:dyDescent="0.25">
      <c r="A66" s="5" t="s">
        <v>18</v>
      </c>
      <c r="B66" s="5">
        <v>63.6</v>
      </c>
      <c r="C66" s="5">
        <v>66.91</v>
      </c>
      <c r="D66" s="5">
        <f t="shared" si="1"/>
        <v>4.9469436556568457E-2</v>
      </c>
    </row>
    <row r="67" spans="1:4" x14ac:dyDescent="0.25">
      <c r="A67" s="5" t="s">
        <v>19</v>
      </c>
      <c r="B67" s="5">
        <v>71.400000000000006</v>
      </c>
      <c r="C67" s="5">
        <v>71.989999999999995</v>
      </c>
      <c r="D67" s="5">
        <f t="shared" si="1"/>
        <v>8.1955827198220473E-3</v>
      </c>
    </row>
    <row r="68" spans="1:4" x14ac:dyDescent="0.25">
      <c r="A68" s="5" t="s">
        <v>21</v>
      </c>
      <c r="B68" s="5">
        <v>58.1</v>
      </c>
      <c r="C68" s="5">
        <v>62.52</v>
      </c>
      <c r="D68" s="5">
        <f t="shared" si="1"/>
        <v>7.0697376839411408E-2</v>
      </c>
    </row>
    <row r="69" spans="1:4" x14ac:dyDescent="0.25">
      <c r="A69" s="5" t="s">
        <v>22</v>
      </c>
      <c r="B69" s="5">
        <v>66</v>
      </c>
      <c r="C69" s="5">
        <v>69.86</v>
      </c>
      <c r="D69" s="5">
        <f t="shared" si="1"/>
        <v>5.5253363870598329E-2</v>
      </c>
    </row>
    <row r="70" spans="1:4" x14ac:dyDescent="0.25">
      <c r="A70" s="5" t="s">
        <v>45</v>
      </c>
      <c r="B70" s="5">
        <v>59.5</v>
      </c>
      <c r="C70" s="5" t="e">
        <v>#N/A</v>
      </c>
      <c r="D70" s="5" t="e">
        <f t="shared" si="1"/>
        <v>#N/A</v>
      </c>
    </row>
    <row r="71" spans="1:4" x14ac:dyDescent="0.25">
      <c r="A71" s="5" t="s">
        <v>29</v>
      </c>
      <c r="B71" s="5">
        <v>68.400000000000006</v>
      </c>
      <c r="C71" s="5">
        <v>69.67</v>
      </c>
      <c r="D71" s="5">
        <f t="shared" si="1"/>
        <v>1.8228792880723352E-2</v>
      </c>
    </row>
    <row r="72" spans="1:4" x14ac:dyDescent="0.25">
      <c r="A72" s="5" t="s">
        <v>30</v>
      </c>
      <c r="B72" s="5">
        <v>61.5</v>
      </c>
      <c r="C72" s="5">
        <v>65.53</v>
      </c>
      <c r="D72" s="5">
        <f t="shared" si="1"/>
        <v>6.1498550282313463E-2</v>
      </c>
    </row>
    <row r="73" spans="1:4" x14ac:dyDescent="0.25">
      <c r="A73" s="5" t="s">
        <v>32</v>
      </c>
      <c r="B73" s="5">
        <v>65</v>
      </c>
      <c r="C73" s="5">
        <v>68.63</v>
      </c>
      <c r="D73" s="5">
        <f t="shared" si="1"/>
        <v>5.2892321142357507E-2</v>
      </c>
    </row>
    <row r="74" spans="1:4" x14ac:dyDescent="0.25">
      <c r="A74" s="5" t="s">
        <v>34</v>
      </c>
      <c r="B74" s="5">
        <v>60.3</v>
      </c>
      <c r="C74" s="5">
        <v>62.94</v>
      </c>
      <c r="D74" s="5">
        <f t="shared" si="1"/>
        <v>4.1944709246901822E-2</v>
      </c>
    </row>
    <row r="75" spans="1:4" x14ac:dyDescent="0.25">
      <c r="A75" s="5" t="s">
        <v>36</v>
      </c>
      <c r="B75" s="5">
        <v>64.099999999999994</v>
      </c>
      <c r="C75" s="5">
        <v>68.900000000000006</v>
      </c>
      <c r="D75" s="5">
        <f t="shared" si="1"/>
        <v>6.9666182873730206E-2</v>
      </c>
    </row>
    <row r="77" spans="1:4" x14ac:dyDescent="0.25">
      <c r="A77" t="s">
        <v>465</v>
      </c>
    </row>
    <row r="78" spans="1:4" x14ac:dyDescent="0.25">
      <c r="A78" s="13" t="s">
        <v>77</v>
      </c>
      <c r="B78" s="13" t="s">
        <v>187</v>
      </c>
      <c r="C78" s="13" t="s">
        <v>461</v>
      </c>
      <c r="D78" s="13" t="s">
        <v>233</v>
      </c>
    </row>
    <row r="79" spans="1:4" x14ac:dyDescent="0.25">
      <c r="A79" s="5" t="s">
        <v>3</v>
      </c>
      <c r="B79" s="5">
        <v>63.1</v>
      </c>
      <c r="C79" s="5">
        <v>66.900000000000006</v>
      </c>
      <c r="D79" s="5">
        <f t="shared" ref="D79:D95" si="2">(C79-B79)/C79</f>
        <v>5.6801195814648792E-2</v>
      </c>
    </row>
    <row r="80" spans="1:4" x14ac:dyDescent="0.25">
      <c r="A80" s="5" t="s">
        <v>5</v>
      </c>
      <c r="B80" s="5">
        <v>57.9</v>
      </c>
      <c r="C80" s="5">
        <v>63.04</v>
      </c>
      <c r="D80" s="5">
        <f t="shared" si="2"/>
        <v>8.1535532994923873E-2</v>
      </c>
    </row>
    <row r="81" spans="1:4" x14ac:dyDescent="0.25">
      <c r="A81" s="5" t="s">
        <v>6</v>
      </c>
      <c r="B81" s="5">
        <v>60.7</v>
      </c>
      <c r="C81" s="5">
        <v>67.8</v>
      </c>
      <c r="D81" s="5">
        <f t="shared" si="2"/>
        <v>0.10471976401179933</v>
      </c>
    </row>
    <row r="82" spans="1:4" x14ac:dyDescent="0.25">
      <c r="A82" s="5" t="s">
        <v>13</v>
      </c>
      <c r="B82" s="5">
        <v>62.7</v>
      </c>
      <c r="C82" s="5">
        <v>67.12</v>
      </c>
      <c r="D82" s="5">
        <f t="shared" si="2"/>
        <v>6.5852205005959494E-2</v>
      </c>
    </row>
    <row r="83" spans="1:4" x14ac:dyDescent="0.25">
      <c r="A83" s="5" t="s">
        <v>14</v>
      </c>
      <c r="B83" s="5">
        <v>65.400000000000006</v>
      </c>
      <c r="C83" s="5">
        <v>67.69</v>
      </c>
      <c r="D83" s="5">
        <f t="shared" si="2"/>
        <v>3.3830698773821721E-2</v>
      </c>
    </row>
    <row r="84" spans="1:4" x14ac:dyDescent="0.25">
      <c r="A84" s="5" t="s">
        <v>15</v>
      </c>
      <c r="B84" s="5">
        <v>66.900000000000006</v>
      </c>
      <c r="C84" s="5">
        <v>71.239999999999995</v>
      </c>
      <c r="D84" s="5">
        <f t="shared" si="2"/>
        <v>6.0920830993823546E-2</v>
      </c>
    </row>
    <row r="85" spans="1:4" x14ac:dyDescent="0.25">
      <c r="A85" s="5" t="s">
        <v>37</v>
      </c>
      <c r="B85" s="5">
        <v>62.1</v>
      </c>
      <c r="C85" s="5">
        <v>66.69</v>
      </c>
      <c r="D85" s="5">
        <f t="shared" si="2"/>
        <v>6.8825910931174031E-2</v>
      </c>
    </row>
    <row r="86" spans="1:4" x14ac:dyDescent="0.25">
      <c r="A86" s="5" t="s">
        <v>18</v>
      </c>
      <c r="B86" s="5">
        <v>63.7</v>
      </c>
      <c r="C86" s="5">
        <v>67.290000000000006</v>
      </c>
      <c r="D86" s="5">
        <f t="shared" si="2"/>
        <v>5.3351166592361464E-2</v>
      </c>
    </row>
    <row r="87" spans="1:4" x14ac:dyDescent="0.25">
      <c r="A87" s="5" t="s">
        <v>19</v>
      </c>
      <c r="B87" s="5">
        <v>73.8</v>
      </c>
      <c r="C87" s="5">
        <v>74.91</v>
      </c>
      <c r="D87" s="5">
        <f t="shared" si="2"/>
        <v>1.481778133760512E-2</v>
      </c>
    </row>
    <row r="88" spans="1:4" x14ac:dyDescent="0.25">
      <c r="A88" s="5" t="s">
        <v>21</v>
      </c>
      <c r="B88" s="5">
        <v>56.6</v>
      </c>
      <c r="C88" s="5">
        <v>62.97</v>
      </c>
      <c r="D88" s="5">
        <f t="shared" si="2"/>
        <v>0.10115928219787196</v>
      </c>
    </row>
    <row r="89" spans="1:4" x14ac:dyDescent="0.25">
      <c r="A89" s="5" t="s">
        <v>22</v>
      </c>
      <c r="B89" s="5">
        <v>65.2</v>
      </c>
      <c r="C89" s="5">
        <v>70.38</v>
      </c>
      <c r="D89" s="5">
        <f t="shared" si="2"/>
        <v>7.3600454674623367E-2</v>
      </c>
    </row>
    <row r="90" spans="1:4" x14ac:dyDescent="0.25">
      <c r="A90" s="5" t="s">
        <v>45</v>
      </c>
      <c r="B90" s="5">
        <v>58.8</v>
      </c>
      <c r="C90" s="5" t="e">
        <v>#N/A</v>
      </c>
      <c r="D90" s="5" t="e">
        <f t="shared" si="2"/>
        <v>#N/A</v>
      </c>
    </row>
    <row r="91" spans="1:4" x14ac:dyDescent="0.25">
      <c r="A91" s="5" t="s">
        <v>29</v>
      </c>
      <c r="B91" s="5">
        <v>68.5</v>
      </c>
      <c r="C91" s="5">
        <v>70.349999999999994</v>
      </c>
      <c r="D91" s="5">
        <f t="shared" si="2"/>
        <v>2.6297085998578457E-2</v>
      </c>
    </row>
    <row r="92" spans="1:4" x14ac:dyDescent="0.25">
      <c r="A92" s="5" t="s">
        <v>30</v>
      </c>
      <c r="B92" s="5">
        <v>60.6</v>
      </c>
      <c r="C92" s="5">
        <v>66.95</v>
      </c>
      <c r="D92" s="5">
        <f t="shared" si="2"/>
        <v>9.4846900672143408E-2</v>
      </c>
    </row>
    <row r="93" spans="1:4" x14ac:dyDescent="0.25">
      <c r="A93" s="5" t="s">
        <v>32</v>
      </c>
      <c r="B93" s="5">
        <v>64.5</v>
      </c>
      <c r="C93" s="5">
        <v>69.209999999999994</v>
      </c>
      <c r="D93" s="5">
        <f t="shared" si="2"/>
        <v>6.8053749458170706E-2</v>
      </c>
    </row>
    <row r="94" spans="1:4" x14ac:dyDescent="0.25">
      <c r="A94" s="5" t="s">
        <v>34</v>
      </c>
      <c r="B94" s="5">
        <v>59.2</v>
      </c>
      <c r="C94" s="5">
        <v>63.31</v>
      </c>
      <c r="D94" s="5">
        <f t="shared" si="2"/>
        <v>6.4918654241036156E-2</v>
      </c>
    </row>
    <row r="95" spans="1:4" x14ac:dyDescent="0.25">
      <c r="A95" s="5" t="s">
        <v>36</v>
      </c>
      <c r="B95" s="5">
        <v>63.5</v>
      </c>
      <c r="C95" s="5">
        <v>69.36</v>
      </c>
      <c r="D95" s="5">
        <f t="shared" si="2"/>
        <v>8.448673587081891E-2</v>
      </c>
    </row>
    <row r="97" spans="1:4" x14ac:dyDescent="0.25">
      <c r="A97" t="s">
        <v>466</v>
      </c>
    </row>
    <row r="98" spans="1:4" x14ac:dyDescent="0.25">
      <c r="A98" s="13" t="s">
        <v>77</v>
      </c>
      <c r="B98" s="13" t="s">
        <v>187</v>
      </c>
      <c r="C98" s="13" t="s">
        <v>461</v>
      </c>
      <c r="D98" s="13" t="s">
        <v>233</v>
      </c>
    </row>
    <row r="99" spans="1:4" x14ac:dyDescent="0.25">
      <c r="A99" s="5" t="s">
        <v>3</v>
      </c>
      <c r="B99" s="5">
        <v>67.8</v>
      </c>
      <c r="C99" s="5">
        <v>72.78</v>
      </c>
      <c r="D99" s="5">
        <f t="shared" ref="D99:D115" si="3">(C99-B99)/C99</f>
        <v>6.8425391591096507E-2</v>
      </c>
    </row>
    <row r="100" spans="1:4" x14ac:dyDescent="0.25">
      <c r="A100" s="5" t="s">
        <v>5</v>
      </c>
      <c r="B100" s="5">
        <v>67.599999999999994</v>
      </c>
      <c r="C100" s="5">
        <v>70.290000000000006</v>
      </c>
      <c r="D100" s="5">
        <f t="shared" si="3"/>
        <v>3.827002418551731E-2</v>
      </c>
    </row>
    <row r="101" spans="1:4" x14ac:dyDescent="0.25">
      <c r="A101" s="5" t="s">
        <v>6</v>
      </c>
      <c r="B101" s="5">
        <v>67.5</v>
      </c>
      <c r="C101" s="5">
        <v>70.72</v>
      </c>
      <c r="D101" s="5">
        <f t="shared" si="3"/>
        <v>4.553167420814478E-2</v>
      </c>
    </row>
    <row r="102" spans="1:4" hidden="1" x14ac:dyDescent="0.25">
      <c r="A102" s="5" t="s">
        <v>13</v>
      </c>
      <c r="B102" s="5">
        <v>66.599999999999994</v>
      </c>
      <c r="C102" s="5">
        <v>71.319999999999993</v>
      </c>
      <c r="D102" s="5">
        <f t="shared" si="3"/>
        <v>6.6180594503645537E-2</v>
      </c>
    </row>
    <row r="103" spans="1:4" hidden="1" x14ac:dyDescent="0.25">
      <c r="A103" s="5" t="s">
        <v>14</v>
      </c>
      <c r="B103" s="5">
        <v>69.2</v>
      </c>
      <c r="C103" s="5">
        <v>70.61</v>
      </c>
      <c r="D103" s="5">
        <f t="shared" si="3"/>
        <v>1.9968842940093424E-2</v>
      </c>
    </row>
    <row r="104" spans="1:4" hidden="1" x14ac:dyDescent="0.25">
      <c r="A104" s="5" t="s">
        <v>15</v>
      </c>
      <c r="B104" s="5">
        <v>69.099999999999994</v>
      </c>
      <c r="C104" s="5">
        <v>76.27</v>
      </c>
      <c r="D104" s="5">
        <f t="shared" si="3"/>
        <v>9.4008129015340267E-2</v>
      </c>
    </row>
    <row r="105" spans="1:4" hidden="1" x14ac:dyDescent="0.25">
      <c r="A105" s="5" t="s">
        <v>37</v>
      </c>
      <c r="B105" s="5">
        <v>68.8</v>
      </c>
      <c r="C105" s="5">
        <v>71.540000000000006</v>
      </c>
      <c r="D105" s="5">
        <f t="shared" si="3"/>
        <v>3.8300251607492439E-2</v>
      </c>
    </row>
    <row r="106" spans="1:4" hidden="1" x14ac:dyDescent="0.25">
      <c r="A106" s="5" t="s">
        <v>18</v>
      </c>
      <c r="B106" s="5">
        <v>69.5</v>
      </c>
      <c r="C106" s="5">
        <v>71.86</v>
      </c>
      <c r="D106" s="5">
        <f t="shared" si="3"/>
        <v>3.2841636515446693E-2</v>
      </c>
    </row>
    <row r="107" spans="1:4" x14ac:dyDescent="0.25">
      <c r="A107" s="5" t="s">
        <v>19</v>
      </c>
      <c r="B107" s="5">
        <v>74.599999999999994</v>
      </c>
      <c r="C107" s="5">
        <v>75.010000000000005</v>
      </c>
      <c r="D107" s="5">
        <f t="shared" si="3"/>
        <v>5.4659378749501502E-3</v>
      </c>
    </row>
    <row r="108" spans="1:4" hidden="1" x14ac:dyDescent="0.25">
      <c r="A108" s="5" t="s">
        <v>21</v>
      </c>
      <c r="B108" s="5">
        <v>65.099999999999994</v>
      </c>
      <c r="C108" s="5">
        <v>68.95</v>
      </c>
      <c r="D108" s="5">
        <f t="shared" si="3"/>
        <v>5.5837563451776769E-2</v>
      </c>
    </row>
    <row r="109" spans="1:4" hidden="1" x14ac:dyDescent="0.25">
      <c r="A109" s="5" t="s">
        <v>22</v>
      </c>
      <c r="B109" s="5">
        <v>71.2</v>
      </c>
      <c r="C109" s="5">
        <v>73.47</v>
      </c>
      <c r="D109" s="5">
        <f t="shared" si="3"/>
        <v>3.089696474751594E-2</v>
      </c>
    </row>
    <row r="110" spans="1:4" hidden="1" x14ac:dyDescent="0.25">
      <c r="A110" s="5" t="s">
        <v>45</v>
      </c>
      <c r="B110" s="5">
        <v>66.400000000000006</v>
      </c>
      <c r="C110" s="5" t="e">
        <v>#N/A</v>
      </c>
      <c r="D110" s="5" t="e">
        <f t="shared" si="3"/>
        <v>#N/A</v>
      </c>
    </row>
    <row r="111" spans="1:4" hidden="1" x14ac:dyDescent="0.25">
      <c r="A111" s="5" t="s">
        <v>29</v>
      </c>
      <c r="B111" s="5">
        <v>71.2</v>
      </c>
      <c r="C111" s="5">
        <v>73.66</v>
      </c>
      <c r="D111" s="5">
        <f t="shared" si="3"/>
        <v>3.3396687483030055E-2</v>
      </c>
    </row>
    <row r="112" spans="1:4" x14ac:dyDescent="0.25">
      <c r="A112" s="5" t="s">
        <v>30</v>
      </c>
      <c r="B112" s="5">
        <v>67</v>
      </c>
      <c r="C112" s="5">
        <v>70.52</v>
      </c>
      <c r="D112" s="5">
        <f t="shared" si="3"/>
        <v>4.9914917753828648E-2</v>
      </c>
    </row>
    <row r="113" spans="1:4" hidden="1" x14ac:dyDescent="0.25">
      <c r="A113" s="5" t="s">
        <v>32</v>
      </c>
      <c r="B113" s="5">
        <v>69.599999999999994</v>
      </c>
      <c r="C113" s="5">
        <v>72.45</v>
      </c>
      <c r="D113" s="5">
        <f t="shared" si="3"/>
        <v>3.9337474120082934E-2</v>
      </c>
    </row>
    <row r="114" spans="1:4" hidden="1" x14ac:dyDescent="0.25">
      <c r="A114" s="5" t="s">
        <v>34</v>
      </c>
      <c r="B114" s="5">
        <v>64</v>
      </c>
      <c r="C114" s="5">
        <v>67.83</v>
      </c>
      <c r="D114" s="5">
        <f t="shared" si="3"/>
        <v>5.6464691139613714E-2</v>
      </c>
    </row>
    <row r="115" spans="1:4" hidden="1" x14ac:dyDescent="0.25">
      <c r="A115" s="5" t="s">
        <v>36</v>
      </c>
      <c r="B115" s="5">
        <v>69.900000000000006</v>
      </c>
      <c r="C115" s="5">
        <v>72.209999999999994</v>
      </c>
      <c r="D115" s="5">
        <f t="shared" si="3"/>
        <v>3.1990029081844458E-2</v>
      </c>
    </row>
  </sheetData>
  <autoFilter ref="A98:G115">
    <filterColumn colId="0">
      <filters>
        <filter val="Andhra Pradesh"/>
        <filter val="Assam"/>
        <filter val="Bihar"/>
        <filter val="Kerala"/>
        <filter val="Rajasthan"/>
      </filters>
    </filterColumn>
    <sortState ref="A98:G114">
      <sortCondition ref="A97"/>
    </sortState>
  </autoFilter>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T109"/>
  <sheetViews>
    <sheetView workbookViewId="0">
      <selection activeCell="I2" sqref="I2"/>
    </sheetView>
  </sheetViews>
  <sheetFormatPr defaultColWidth="8.85546875" defaultRowHeight="15" x14ac:dyDescent="0.25"/>
  <cols>
    <col min="1" max="1" width="19" customWidth="1"/>
  </cols>
  <sheetData>
    <row r="1" spans="1:17" x14ac:dyDescent="0.25">
      <c r="A1" s="8" t="s">
        <v>211</v>
      </c>
      <c r="B1" s="8"/>
    </row>
    <row r="2" spans="1:17" x14ac:dyDescent="0.25">
      <c r="A2" s="3" t="s">
        <v>234</v>
      </c>
      <c r="B2" s="3"/>
      <c r="I2" s="103"/>
    </row>
    <row r="3" spans="1:17" x14ac:dyDescent="0.25">
      <c r="A3" s="1" t="s">
        <v>467</v>
      </c>
      <c r="B3" s="1"/>
    </row>
    <row r="4" spans="1:17" ht="18.75" x14ac:dyDescent="0.3">
      <c r="A4" s="2" t="s">
        <v>710</v>
      </c>
      <c r="B4" s="2"/>
    </row>
    <row r="5" spans="1:17" ht="18.75" x14ac:dyDescent="0.3">
      <c r="A5" s="2"/>
      <c r="B5" s="2"/>
    </row>
    <row r="7" spans="1:17" x14ac:dyDescent="0.25">
      <c r="A7" t="s">
        <v>732</v>
      </c>
    </row>
    <row r="8" spans="1:17" x14ac:dyDescent="0.25">
      <c r="A8" t="s">
        <v>715</v>
      </c>
    </row>
    <row r="9" spans="1:17" x14ac:dyDescent="0.25">
      <c r="A9" s="13" t="s">
        <v>43</v>
      </c>
      <c r="B9" s="13" t="s">
        <v>58</v>
      </c>
      <c r="C9" s="13" t="s">
        <v>193</v>
      </c>
      <c r="D9" s="13" t="s">
        <v>69</v>
      </c>
      <c r="E9" s="13" t="s">
        <v>162</v>
      </c>
      <c r="F9" s="13" t="s">
        <v>163</v>
      </c>
      <c r="G9" s="13" t="s">
        <v>194</v>
      </c>
      <c r="H9" s="13" t="s">
        <v>235</v>
      </c>
      <c r="I9" s="13" t="s">
        <v>70</v>
      </c>
      <c r="J9" s="13" t="s">
        <v>68</v>
      </c>
      <c r="K9" s="13" t="s">
        <v>84</v>
      </c>
      <c r="L9" s="13" t="s">
        <v>85</v>
      </c>
      <c r="M9" s="13" t="s">
        <v>86</v>
      </c>
      <c r="N9" s="13" t="s">
        <v>87</v>
      </c>
      <c r="O9" s="13" t="s">
        <v>99</v>
      </c>
      <c r="P9" s="13" t="s">
        <v>93</v>
      </c>
      <c r="Q9" s="13" t="s">
        <v>94</v>
      </c>
    </row>
    <row r="10" spans="1:17" x14ac:dyDescent="0.25">
      <c r="A10" s="5" t="s">
        <v>3</v>
      </c>
      <c r="B10" s="5">
        <f>B19/B29</f>
        <v>0.39903566242050886</v>
      </c>
      <c r="C10" s="5">
        <f t="shared" ref="C10:Q10" si="0">C19/C29</f>
        <v>0.36616355362717606</v>
      </c>
      <c r="D10" s="5">
        <f t="shared" si="0"/>
        <v>0.36980904342881254</v>
      </c>
      <c r="E10" s="5">
        <f t="shared" si="0"/>
        <v>0.21506069957745744</v>
      </c>
      <c r="F10" s="5">
        <f t="shared" si="0"/>
        <v>0.23895022959088213</v>
      </c>
      <c r="G10" s="5">
        <f t="shared" si="0"/>
        <v>0.23262073676208095</v>
      </c>
      <c r="H10" s="5">
        <f t="shared" si="0"/>
        <v>0.23092968034332215</v>
      </c>
      <c r="I10" s="5">
        <f t="shared" si="0"/>
        <v>0.24369181899437314</v>
      </c>
      <c r="J10" s="5">
        <f t="shared" si="0"/>
        <v>0.31079717283880776</v>
      </c>
      <c r="K10" s="5">
        <f t="shared" si="0"/>
        <v>0.32393440025184717</v>
      </c>
      <c r="L10" s="5">
        <f t="shared" si="0"/>
        <v>0.30678235562733602</v>
      </c>
      <c r="M10" s="5">
        <f t="shared" si="0"/>
        <v>0.33207373669689694</v>
      </c>
      <c r="N10" s="5">
        <f t="shared" si="0"/>
        <v>0.34218556668400796</v>
      </c>
      <c r="O10" s="5"/>
      <c r="P10" s="5">
        <f t="shared" si="0"/>
        <v>0.36762917111187815</v>
      </c>
      <c r="Q10" s="5">
        <f t="shared" si="0"/>
        <v>0.34445539461142066</v>
      </c>
    </row>
    <row r="11" spans="1:17" x14ac:dyDescent="0.25">
      <c r="A11" s="5" t="s">
        <v>5</v>
      </c>
      <c r="B11" s="5">
        <f t="shared" ref="B11:Q11" si="1">B20/B30</f>
        <v>0.1272888148932538</v>
      </c>
      <c r="C11" s="5">
        <f t="shared" si="1"/>
        <v>0.12027426096645909</v>
      </c>
      <c r="D11" s="5">
        <f t="shared" si="1"/>
        <v>0.11997288808242872</v>
      </c>
      <c r="E11" s="5">
        <f t="shared" si="1"/>
        <v>5.8230989822320202E-2</v>
      </c>
      <c r="F11" s="5">
        <f t="shared" si="1"/>
        <v>5.3997443855257933E-2</v>
      </c>
      <c r="G11" s="5">
        <f t="shared" si="1"/>
        <v>5.4912037011106682E-2</v>
      </c>
      <c r="H11" s="5">
        <f t="shared" si="1"/>
        <v>5.0662478693652112E-2</v>
      </c>
      <c r="I11" s="5">
        <f t="shared" si="1"/>
        <v>4.6878945411195055E-2</v>
      </c>
      <c r="J11" s="5">
        <f t="shared" si="1"/>
        <v>4.5327707183423105E-2</v>
      </c>
      <c r="K11" s="5">
        <f t="shared" si="1"/>
        <v>5.0699319284344957E-2</v>
      </c>
      <c r="L11" s="5">
        <f t="shared" si="1"/>
        <v>4.8038069785166476E-2</v>
      </c>
      <c r="M11" s="5">
        <f t="shared" si="1"/>
        <v>4.9847691568655678E-2</v>
      </c>
      <c r="N11" s="5">
        <f t="shared" si="1"/>
        <v>5.3137424768206952E-2</v>
      </c>
      <c r="O11" s="5"/>
      <c r="P11" s="5">
        <f t="shared" si="1"/>
        <v>5.9293823238905141E-2</v>
      </c>
      <c r="Q11" s="5">
        <f t="shared" si="1"/>
        <v>6.0575878526708191E-2</v>
      </c>
    </row>
    <row r="12" spans="1:17" x14ac:dyDescent="0.25">
      <c r="A12" s="5" t="s">
        <v>6</v>
      </c>
      <c r="B12" s="5">
        <f t="shared" ref="B12:Q12" si="2">B21/B31</f>
        <v>0.4766368437851573</v>
      </c>
      <c r="C12" s="5">
        <f t="shared" si="2"/>
        <v>0.42901902368223144</v>
      </c>
      <c r="D12" s="5">
        <f t="shared" si="2"/>
        <v>0.43706399792169071</v>
      </c>
      <c r="E12" s="5">
        <f t="shared" si="2"/>
        <v>0.21357477380564327</v>
      </c>
      <c r="F12" s="5">
        <f t="shared" si="2"/>
        <v>5.7424179276103764E-2</v>
      </c>
      <c r="G12" s="5">
        <f t="shared" si="2"/>
        <v>6.3410777963023648E-2</v>
      </c>
      <c r="H12" s="5">
        <f t="shared" si="2"/>
        <v>6.9986960722694919E-2</v>
      </c>
      <c r="I12" s="5">
        <f t="shared" si="2"/>
        <v>6.5816847908633791E-2</v>
      </c>
      <c r="J12" s="5">
        <f t="shared" si="2"/>
        <v>5.8789551986410817E-2</v>
      </c>
      <c r="K12" s="5">
        <f t="shared" si="2"/>
        <v>4.7668511921893739E-2</v>
      </c>
      <c r="L12" s="5">
        <f t="shared" si="2"/>
        <v>5.2049841823229387E-2</v>
      </c>
      <c r="M12" s="5">
        <f t="shared" si="2"/>
        <v>5.1231994365370799E-2</v>
      </c>
      <c r="N12" s="5">
        <f t="shared" si="2"/>
        <v>5.9518972296576003E-2</v>
      </c>
      <c r="O12" s="5"/>
      <c r="P12" s="5">
        <f t="shared" si="2"/>
        <v>4.7742064594412263E-2</v>
      </c>
      <c r="Q12" s="5">
        <f t="shared" si="2"/>
        <v>4.691530769854748E-2</v>
      </c>
    </row>
    <row r="13" spans="1:17" x14ac:dyDescent="0.25">
      <c r="A13" s="5" t="s">
        <v>19</v>
      </c>
      <c r="B13" s="5">
        <f t="shared" ref="B13:Q13" si="3">B22/B32</f>
        <v>0.26837005359172844</v>
      </c>
      <c r="C13" s="5">
        <f t="shared" si="3"/>
        <v>0.29869854889672365</v>
      </c>
      <c r="D13" s="5">
        <f t="shared" si="3"/>
        <v>0.29679204002072895</v>
      </c>
      <c r="E13" s="5">
        <f t="shared" si="3"/>
        <v>0.16300084741950349</v>
      </c>
      <c r="F13" s="5">
        <f t="shared" si="3"/>
        <v>0.13053936419516554</v>
      </c>
      <c r="G13" s="5">
        <f t="shared" si="3"/>
        <v>0.12390631213834997</v>
      </c>
      <c r="H13" s="5">
        <f t="shared" si="3"/>
        <v>0.12047183953693111</v>
      </c>
      <c r="I13" s="5">
        <f t="shared" si="3"/>
        <v>0.11318475202135087</v>
      </c>
      <c r="J13" s="5">
        <f t="shared" si="3"/>
        <v>8.8226080966678236E-2</v>
      </c>
      <c r="K13" s="5">
        <f t="shared" si="3"/>
        <v>9.0754269660595258E-2</v>
      </c>
      <c r="L13" s="5">
        <f t="shared" si="3"/>
        <v>8.6856358122649233E-2</v>
      </c>
      <c r="M13" s="5">
        <f t="shared" si="3"/>
        <v>8.4589898033171684E-2</v>
      </c>
      <c r="N13" s="5">
        <f t="shared" si="3"/>
        <v>8.8893266218057598E-2</v>
      </c>
      <c r="O13" s="5"/>
      <c r="P13" s="5">
        <f t="shared" si="3"/>
        <v>9.0400221892358121E-2</v>
      </c>
      <c r="Q13" s="5">
        <f t="shared" si="3"/>
        <v>8.985642188065604E-2</v>
      </c>
    </row>
    <row r="14" spans="1:17" x14ac:dyDescent="0.25">
      <c r="A14" s="5" t="s">
        <v>30</v>
      </c>
      <c r="B14" s="5">
        <f t="shared" ref="B14:Q14" si="4">B23/B33</f>
        <v>0.33177026146235855</v>
      </c>
      <c r="C14" s="5">
        <f t="shared" si="4"/>
        <v>0.34068096284835314</v>
      </c>
      <c r="D14" s="5">
        <f t="shared" si="4"/>
        <v>0.35081648944964317</v>
      </c>
      <c r="E14" s="5">
        <f t="shared" si="4"/>
        <v>0.23401195054851265</v>
      </c>
      <c r="F14" s="5">
        <f t="shared" si="4"/>
        <v>0.16996914032769198</v>
      </c>
      <c r="G14" s="5">
        <f t="shared" si="4"/>
        <v>0.20714718145831026</v>
      </c>
      <c r="H14" s="5">
        <f t="shared" si="4"/>
        <v>0.15846071589938712</v>
      </c>
      <c r="I14" s="5">
        <f t="shared" si="4"/>
        <v>0.18445050168285357</v>
      </c>
      <c r="J14" s="5">
        <f t="shared" si="4"/>
        <v>0.14986246517120974</v>
      </c>
      <c r="K14" s="5">
        <f t="shared" si="4"/>
        <v>0.14911762873529277</v>
      </c>
      <c r="L14" s="5">
        <f t="shared" si="4"/>
        <v>0.16841703383491083</v>
      </c>
      <c r="M14" s="5">
        <f t="shared" si="4"/>
        <v>0.1749471413653767</v>
      </c>
      <c r="N14" s="5">
        <f t="shared" si="4"/>
        <v>0.19001538103746671</v>
      </c>
      <c r="O14" s="5"/>
      <c r="P14" s="5">
        <f t="shared" si="4"/>
        <v>0.18694938397985092</v>
      </c>
      <c r="Q14" s="5">
        <f t="shared" si="4"/>
        <v>0.19665088865587765</v>
      </c>
    </row>
    <row r="16" spans="1:17" x14ac:dyDescent="0.25">
      <c r="A16" s="21"/>
      <c r="B16" s="21"/>
      <c r="C16" s="21"/>
      <c r="D16" s="21"/>
      <c r="E16" s="21"/>
      <c r="F16" s="21"/>
      <c r="G16" s="21"/>
      <c r="H16" s="21"/>
      <c r="I16" s="21"/>
      <c r="J16" s="21"/>
      <c r="K16" s="21"/>
      <c r="L16" s="21"/>
      <c r="M16" s="21"/>
      <c r="N16" s="21"/>
      <c r="O16" s="21"/>
      <c r="P16" s="21"/>
      <c r="Q16" s="21"/>
    </row>
    <row r="17" spans="1:17" x14ac:dyDescent="0.25">
      <c r="A17" s="99" t="s">
        <v>711</v>
      </c>
      <c r="B17" s="21"/>
      <c r="C17" s="21"/>
      <c r="D17" s="21"/>
      <c r="E17" s="21"/>
      <c r="F17" s="21"/>
      <c r="G17" s="21"/>
      <c r="H17" s="21"/>
      <c r="I17" s="21"/>
      <c r="J17" s="21"/>
      <c r="K17" s="21"/>
      <c r="L17" s="21"/>
      <c r="M17" s="21"/>
      <c r="N17" s="21"/>
      <c r="O17" s="21"/>
      <c r="P17" s="21"/>
      <c r="Q17" s="21"/>
    </row>
    <row r="18" spans="1:17" x14ac:dyDescent="0.25">
      <c r="A18" s="13" t="s">
        <v>43</v>
      </c>
      <c r="B18" s="13" t="s">
        <v>58</v>
      </c>
      <c r="C18" s="13" t="s">
        <v>193</v>
      </c>
      <c r="D18" s="13" t="s">
        <v>69</v>
      </c>
      <c r="E18" s="13" t="s">
        <v>162</v>
      </c>
      <c r="F18" s="13" t="s">
        <v>163</v>
      </c>
      <c r="G18" s="13" t="s">
        <v>194</v>
      </c>
      <c r="H18" s="13" t="s">
        <v>235</v>
      </c>
      <c r="I18" s="13" t="s">
        <v>70</v>
      </c>
      <c r="J18" s="13" t="s">
        <v>68</v>
      </c>
      <c r="K18" s="13" t="s">
        <v>84</v>
      </c>
      <c r="L18" s="13" t="s">
        <v>85</v>
      </c>
      <c r="M18" s="13" t="s">
        <v>86</v>
      </c>
      <c r="N18" s="13" t="s">
        <v>87</v>
      </c>
      <c r="O18" s="13" t="s">
        <v>99</v>
      </c>
      <c r="P18" s="13" t="s">
        <v>93</v>
      </c>
      <c r="Q18" s="13" t="s">
        <v>94</v>
      </c>
    </row>
    <row r="19" spans="1:17" x14ac:dyDescent="0.25">
      <c r="A19" s="5" t="s">
        <v>3</v>
      </c>
      <c r="B19" s="5">
        <v>24070.31</v>
      </c>
      <c r="C19" s="5">
        <v>24912.45</v>
      </c>
      <c r="D19" s="5">
        <v>26220.97</v>
      </c>
      <c r="E19" s="5">
        <v>27105.1</v>
      </c>
      <c r="F19" s="5">
        <v>31481.59</v>
      </c>
      <c r="G19" s="5">
        <v>31345.3</v>
      </c>
      <c r="H19" s="5">
        <v>34165.97</v>
      </c>
      <c r="I19" s="5">
        <v>38677.24</v>
      </c>
      <c r="J19" s="5">
        <v>39828.58</v>
      </c>
      <c r="K19" s="5">
        <v>45872.25</v>
      </c>
      <c r="L19" s="5">
        <v>48861.1</v>
      </c>
      <c r="M19" s="5">
        <v>54241.14</v>
      </c>
      <c r="N19" s="5">
        <v>59677.440000000002</v>
      </c>
      <c r="O19" s="5"/>
      <c r="P19" s="5">
        <v>70421</v>
      </c>
      <c r="Q19" s="5">
        <v>68439.149999999994</v>
      </c>
    </row>
    <row r="20" spans="1:17" x14ac:dyDescent="0.25">
      <c r="A20" s="5" t="s">
        <v>5</v>
      </c>
      <c r="B20" s="5">
        <v>1871.6</v>
      </c>
      <c r="C20" s="5">
        <v>1752.93</v>
      </c>
      <c r="D20" s="5">
        <v>1808.98</v>
      </c>
      <c r="E20" s="5">
        <v>1911.19</v>
      </c>
      <c r="F20" s="5">
        <v>1817.98</v>
      </c>
      <c r="G20" s="5">
        <v>1960.81</v>
      </c>
      <c r="H20" s="5">
        <v>1920.38</v>
      </c>
      <c r="I20" s="5">
        <v>1837.98</v>
      </c>
      <c r="J20" s="5">
        <v>2203</v>
      </c>
      <c r="K20" s="5">
        <v>2575.35</v>
      </c>
      <c r="L20" s="5">
        <v>2544.48</v>
      </c>
      <c r="M20" s="5">
        <v>2797.6</v>
      </c>
      <c r="N20" s="5">
        <v>3257</v>
      </c>
      <c r="O20" s="5"/>
      <c r="P20" s="5">
        <v>3969.24</v>
      </c>
      <c r="Q20" s="5">
        <v>4205</v>
      </c>
    </row>
    <row r="21" spans="1:17" x14ac:dyDescent="0.25">
      <c r="A21" s="5" t="s">
        <v>6</v>
      </c>
      <c r="B21" s="5">
        <v>11155.08</v>
      </c>
      <c r="C21" s="5">
        <v>10673.56</v>
      </c>
      <c r="D21" s="5">
        <v>11423.38</v>
      </c>
      <c r="E21" s="5">
        <v>11459.63</v>
      </c>
      <c r="F21" s="5">
        <v>2904.43</v>
      </c>
      <c r="G21" s="5">
        <v>3612.85</v>
      </c>
      <c r="H21" s="5">
        <v>3730.34</v>
      </c>
      <c r="I21" s="5">
        <v>3951.97</v>
      </c>
      <c r="J21" s="5">
        <v>4022.33</v>
      </c>
      <c r="K21" s="5">
        <v>3825.87</v>
      </c>
      <c r="L21" s="5">
        <v>4393.79</v>
      </c>
      <c r="M21" s="5">
        <v>4984.0600000000004</v>
      </c>
      <c r="N21" s="5">
        <v>6067.22</v>
      </c>
      <c r="O21" s="5"/>
      <c r="P21" s="5">
        <v>6183.62</v>
      </c>
      <c r="Q21" s="5">
        <v>6720.6</v>
      </c>
    </row>
    <row r="22" spans="1:17" x14ac:dyDescent="0.25">
      <c r="A22" s="5" t="s">
        <v>19</v>
      </c>
      <c r="B22" s="5">
        <v>7684.28</v>
      </c>
      <c r="C22" s="5">
        <v>9141.4599999999991</v>
      </c>
      <c r="D22" s="5">
        <v>9730.33</v>
      </c>
      <c r="E22" s="5">
        <v>10254.16</v>
      </c>
      <c r="F22" s="5">
        <v>8622.39</v>
      </c>
      <c r="G22" s="5">
        <v>8783.1200000000008</v>
      </c>
      <c r="H22" s="5">
        <v>9093.1</v>
      </c>
      <c r="I22" s="5">
        <v>9347.8799999999992</v>
      </c>
      <c r="J22" s="5">
        <v>10190.1</v>
      </c>
      <c r="K22" s="5">
        <v>11310.22</v>
      </c>
      <c r="L22" s="5">
        <v>11790.53</v>
      </c>
      <c r="M22" s="5">
        <v>12188.89</v>
      </c>
      <c r="N22" s="5">
        <v>13967.15</v>
      </c>
      <c r="O22" s="5"/>
      <c r="P22" s="5">
        <v>15993.12</v>
      </c>
      <c r="Q22" s="5">
        <v>16832.560000000001</v>
      </c>
    </row>
    <row r="23" spans="1:17" x14ac:dyDescent="0.25">
      <c r="A23" s="5" t="s">
        <v>30</v>
      </c>
      <c r="B23" s="5">
        <v>14766.6</v>
      </c>
      <c r="C23" s="5">
        <v>15827.07</v>
      </c>
      <c r="D23" s="5">
        <v>16338.85</v>
      </c>
      <c r="E23" s="5">
        <v>16793.650000000001</v>
      </c>
      <c r="F23" s="5">
        <v>13586.66</v>
      </c>
      <c r="G23" s="5">
        <v>14569.32</v>
      </c>
      <c r="H23" s="5">
        <v>14691.24</v>
      </c>
      <c r="I23" s="5">
        <v>16682.55</v>
      </c>
      <c r="J23" s="5">
        <v>18013.810000000001</v>
      </c>
      <c r="K23" s="5">
        <v>20033.939999999999</v>
      </c>
      <c r="L23" s="5">
        <v>23657.79</v>
      </c>
      <c r="M23" s="5">
        <v>26641.57</v>
      </c>
      <c r="N23" s="5">
        <v>30622.78</v>
      </c>
      <c r="O23" s="5"/>
      <c r="P23" s="5">
        <v>37903.81</v>
      </c>
      <c r="Q23" s="5">
        <v>42160.22</v>
      </c>
    </row>
    <row r="26" spans="1:17" x14ac:dyDescent="0.25">
      <c r="A26" t="s">
        <v>713</v>
      </c>
    </row>
    <row r="27" spans="1:17" x14ac:dyDescent="0.25">
      <c r="A27" s="21"/>
      <c r="B27" s="21" t="s">
        <v>616</v>
      </c>
      <c r="C27" s="21"/>
      <c r="D27" s="21"/>
      <c r="E27" s="21" t="s">
        <v>617</v>
      </c>
      <c r="F27" s="21"/>
      <c r="G27" s="21"/>
      <c r="H27" s="21"/>
      <c r="I27" s="21"/>
      <c r="J27" s="21" t="s">
        <v>618</v>
      </c>
      <c r="K27" s="21"/>
      <c r="L27" s="21"/>
      <c r="M27" s="21"/>
      <c r="N27" s="21"/>
    </row>
    <row r="28" spans="1:17" x14ac:dyDescent="0.25">
      <c r="A28" s="5" t="s">
        <v>160</v>
      </c>
      <c r="B28" s="5" t="s">
        <v>58</v>
      </c>
      <c r="C28" s="5" t="s">
        <v>193</v>
      </c>
      <c r="D28" s="5" t="s">
        <v>69</v>
      </c>
      <c r="E28" s="5" t="s">
        <v>162</v>
      </c>
      <c r="F28" s="5" t="s">
        <v>163</v>
      </c>
      <c r="G28" s="5" t="s">
        <v>194</v>
      </c>
      <c r="H28" s="5" t="s">
        <v>235</v>
      </c>
      <c r="I28" s="5" t="s">
        <v>70</v>
      </c>
      <c r="J28" s="5" t="s">
        <v>68</v>
      </c>
      <c r="K28" s="5" t="s">
        <v>84</v>
      </c>
      <c r="L28" s="5" t="s">
        <v>85</v>
      </c>
      <c r="M28" s="5" t="s">
        <v>86</v>
      </c>
      <c r="N28" s="5" t="s">
        <v>87</v>
      </c>
      <c r="O28" s="5" t="s">
        <v>99</v>
      </c>
      <c r="P28" s="5" t="s">
        <v>93</v>
      </c>
      <c r="Q28" s="5" t="s">
        <v>94</v>
      </c>
    </row>
    <row r="29" spans="1:17" x14ac:dyDescent="0.25">
      <c r="A29" s="5" t="s">
        <v>3</v>
      </c>
      <c r="B29" s="5">
        <f>B40*0.01</f>
        <v>60321.200000000004</v>
      </c>
      <c r="C29" s="5">
        <f t="shared" ref="C29:Q29" si="5">C40*0.01</f>
        <v>68036.399999999994</v>
      </c>
      <c r="D29" s="5">
        <f t="shared" si="5"/>
        <v>70904.08</v>
      </c>
      <c r="E29" s="5">
        <f t="shared" si="5"/>
        <v>126034.65000000001</v>
      </c>
      <c r="F29" s="5">
        <f t="shared" si="5"/>
        <v>131749.57</v>
      </c>
      <c r="G29" s="5">
        <f t="shared" si="5"/>
        <v>134748.51999999999</v>
      </c>
      <c r="H29" s="5">
        <f t="shared" si="5"/>
        <v>147949.67000000001</v>
      </c>
      <c r="I29" s="5">
        <f t="shared" si="5"/>
        <v>158713.74</v>
      </c>
      <c r="J29" s="5">
        <f t="shared" si="5"/>
        <v>128149.75</v>
      </c>
      <c r="K29" s="5">
        <f t="shared" si="5"/>
        <v>141609.69</v>
      </c>
      <c r="L29" s="5">
        <f t="shared" si="5"/>
        <v>159269.59</v>
      </c>
      <c r="M29" s="5">
        <f t="shared" si="5"/>
        <v>163340.65</v>
      </c>
      <c r="N29" s="5">
        <f t="shared" si="5"/>
        <v>174400.81</v>
      </c>
      <c r="O29" s="5">
        <f t="shared" si="5"/>
        <v>186040.72</v>
      </c>
      <c r="P29" s="5">
        <f t="shared" si="5"/>
        <v>191554.44</v>
      </c>
      <c r="Q29" s="5">
        <f t="shared" si="5"/>
        <v>198687.99</v>
      </c>
    </row>
    <row r="30" spans="1:17" x14ac:dyDescent="0.25">
      <c r="A30" s="5" t="s">
        <v>5</v>
      </c>
      <c r="B30" s="5">
        <f t="shared" ref="B30:Q30" si="6">B41*0.01</f>
        <v>14703.57</v>
      </c>
      <c r="C30" s="5">
        <f t="shared" si="6"/>
        <v>14574.44</v>
      </c>
      <c r="D30" s="5">
        <f t="shared" si="6"/>
        <v>15078.24</v>
      </c>
      <c r="E30" s="5">
        <f t="shared" si="6"/>
        <v>32820.840000000004</v>
      </c>
      <c r="F30" s="5">
        <f t="shared" si="6"/>
        <v>33667.89</v>
      </c>
      <c r="G30" s="5">
        <f t="shared" si="6"/>
        <v>35708.200000000004</v>
      </c>
      <c r="H30" s="5">
        <f t="shared" si="6"/>
        <v>37905.370000000003</v>
      </c>
      <c r="I30" s="5">
        <f t="shared" si="6"/>
        <v>39206.94</v>
      </c>
      <c r="J30" s="5">
        <f t="shared" si="6"/>
        <v>48601.62</v>
      </c>
      <c r="K30" s="5">
        <f t="shared" si="6"/>
        <v>50796.54</v>
      </c>
      <c r="L30" s="5">
        <f t="shared" si="6"/>
        <v>52967.99</v>
      </c>
      <c r="M30" s="5">
        <f t="shared" si="6"/>
        <v>56122.96</v>
      </c>
      <c r="N30" s="5">
        <f t="shared" si="6"/>
        <v>61293.9</v>
      </c>
      <c r="O30" s="5">
        <f t="shared" si="6"/>
        <v>64309.98</v>
      </c>
      <c r="P30" s="5">
        <f t="shared" si="6"/>
        <v>66941.88</v>
      </c>
      <c r="Q30" s="5">
        <f t="shared" si="6"/>
        <v>69417.070000000007</v>
      </c>
    </row>
    <row r="31" spans="1:17" x14ac:dyDescent="0.25">
      <c r="A31" s="5" t="s">
        <v>6</v>
      </c>
      <c r="B31" s="5">
        <f t="shared" ref="B31:Q31" si="7">B42*0.01</f>
        <v>23403.73</v>
      </c>
      <c r="C31" s="5">
        <f t="shared" si="7"/>
        <v>24878.99</v>
      </c>
      <c r="D31" s="5">
        <f t="shared" si="7"/>
        <v>26136.63</v>
      </c>
      <c r="E31" s="5">
        <f t="shared" si="7"/>
        <v>53656.29</v>
      </c>
      <c r="F31" s="5">
        <f t="shared" si="7"/>
        <v>50578.520000000004</v>
      </c>
      <c r="G31" s="5">
        <f t="shared" si="7"/>
        <v>56975.33</v>
      </c>
      <c r="H31" s="5">
        <f t="shared" si="7"/>
        <v>53300.5</v>
      </c>
      <c r="I31" s="5">
        <f t="shared" si="7"/>
        <v>60044.959999999999</v>
      </c>
      <c r="J31" s="5">
        <f t="shared" si="7"/>
        <v>68419.13</v>
      </c>
      <c r="K31" s="5">
        <f t="shared" si="7"/>
        <v>80259.900000000009</v>
      </c>
      <c r="L31" s="5">
        <f t="shared" si="7"/>
        <v>84415.05</v>
      </c>
      <c r="M31" s="5">
        <f t="shared" si="7"/>
        <v>97284.13</v>
      </c>
      <c r="N31" s="5">
        <f t="shared" si="7"/>
        <v>101937.58</v>
      </c>
      <c r="O31" s="5">
        <f t="shared" si="7"/>
        <v>117503.14</v>
      </c>
      <c r="P31" s="5">
        <f t="shared" si="7"/>
        <v>129521.42</v>
      </c>
      <c r="Q31" s="5">
        <f t="shared" si="7"/>
        <v>143249.62</v>
      </c>
    </row>
    <row r="32" spans="1:17" x14ac:dyDescent="0.25">
      <c r="A32" s="5" t="s">
        <v>19</v>
      </c>
      <c r="B32" s="5">
        <f t="shared" ref="B32:Q32" si="8">B43*0.01</f>
        <v>28633.15</v>
      </c>
      <c r="C32" s="5">
        <f t="shared" si="8"/>
        <v>30604.3</v>
      </c>
      <c r="D32" s="5">
        <f t="shared" si="8"/>
        <v>32785.01</v>
      </c>
      <c r="E32" s="5">
        <f t="shared" si="8"/>
        <v>62908.630000000005</v>
      </c>
      <c r="F32" s="5">
        <f t="shared" si="8"/>
        <v>66052.03</v>
      </c>
      <c r="G32" s="5">
        <f t="shared" si="8"/>
        <v>70885.17</v>
      </c>
      <c r="H32" s="5">
        <f t="shared" si="8"/>
        <v>75479.05</v>
      </c>
      <c r="I32" s="5">
        <f t="shared" si="8"/>
        <v>82589.570000000007</v>
      </c>
      <c r="J32" s="5">
        <f t="shared" si="8"/>
        <v>115499.86</v>
      </c>
      <c r="K32" s="5">
        <f t="shared" si="8"/>
        <v>124624.66</v>
      </c>
      <c r="L32" s="5">
        <f t="shared" si="8"/>
        <v>135747.46</v>
      </c>
      <c r="M32" s="5">
        <f t="shared" si="8"/>
        <v>144093.92000000001</v>
      </c>
      <c r="N32" s="5">
        <f t="shared" si="8"/>
        <v>157122.70000000001</v>
      </c>
      <c r="O32" s="5">
        <f t="shared" si="8"/>
        <v>167178.44</v>
      </c>
      <c r="P32" s="5">
        <f t="shared" si="8"/>
        <v>176914.61000000002</v>
      </c>
      <c r="Q32" s="5">
        <f t="shared" si="8"/>
        <v>187327.29</v>
      </c>
    </row>
    <row r="33" spans="1:17" x14ac:dyDescent="0.25">
      <c r="A33" s="5" t="s">
        <v>30</v>
      </c>
      <c r="B33" s="5">
        <f t="shared" ref="B33:Q33" si="9">B44*0.01</f>
        <v>44508.51</v>
      </c>
      <c r="C33" s="5">
        <f t="shared" si="9"/>
        <v>46457.16</v>
      </c>
      <c r="D33" s="5">
        <f t="shared" si="9"/>
        <v>46573.78</v>
      </c>
      <c r="E33" s="5">
        <f t="shared" si="9"/>
        <v>71764.070000000007</v>
      </c>
      <c r="F33" s="5">
        <f t="shared" si="9"/>
        <v>79936.040000000008</v>
      </c>
      <c r="G33" s="5">
        <f t="shared" si="9"/>
        <v>70333.180000000008</v>
      </c>
      <c r="H33" s="5">
        <f t="shared" si="9"/>
        <v>92712.19</v>
      </c>
      <c r="I33" s="5">
        <f t="shared" si="9"/>
        <v>90444.59</v>
      </c>
      <c r="J33" s="5">
        <f t="shared" si="9"/>
        <v>120202.28</v>
      </c>
      <c r="K33" s="5">
        <f t="shared" si="9"/>
        <v>134349.91</v>
      </c>
      <c r="L33" s="5">
        <f t="shared" si="9"/>
        <v>140471.48000000001</v>
      </c>
      <c r="M33" s="5">
        <f t="shared" si="9"/>
        <v>152283.54</v>
      </c>
      <c r="N33" s="5">
        <f t="shared" si="9"/>
        <v>161159.48000000001</v>
      </c>
      <c r="O33" s="5">
        <f t="shared" si="9"/>
        <v>185365.65</v>
      </c>
      <c r="P33" s="5">
        <f t="shared" si="9"/>
        <v>202749.05000000002</v>
      </c>
      <c r="Q33" s="5">
        <f t="shared" si="9"/>
        <v>214391.2</v>
      </c>
    </row>
    <row r="36" spans="1:17" x14ac:dyDescent="0.25">
      <c r="A36" s="101" t="s">
        <v>619</v>
      </c>
      <c r="B36" s="21"/>
      <c r="C36" s="21"/>
      <c r="D36" s="21"/>
      <c r="E36" s="21"/>
      <c r="F36" s="21"/>
      <c r="G36" s="21"/>
      <c r="H36" s="21"/>
      <c r="I36" s="21"/>
      <c r="J36" s="21"/>
      <c r="K36" s="21"/>
      <c r="L36" s="21"/>
      <c r="M36" s="21"/>
      <c r="N36" s="21"/>
      <c r="O36" s="21"/>
      <c r="P36" s="21"/>
      <c r="Q36" s="21"/>
    </row>
    <row r="37" spans="1:17" x14ac:dyDescent="0.25">
      <c r="A37" s="101" t="s">
        <v>712</v>
      </c>
      <c r="B37" s="21"/>
      <c r="C37" s="21"/>
      <c r="D37" s="21"/>
      <c r="E37" s="21"/>
      <c r="F37" s="21"/>
      <c r="G37" s="21"/>
      <c r="H37" s="21"/>
      <c r="I37" s="21"/>
      <c r="J37" s="21"/>
      <c r="K37" s="21"/>
      <c r="L37" s="21"/>
      <c r="M37" s="21"/>
      <c r="N37" s="21"/>
      <c r="O37" s="21"/>
      <c r="P37" s="21"/>
      <c r="Q37" s="21"/>
    </row>
    <row r="38" spans="1:17" x14ac:dyDescent="0.25">
      <c r="A38" s="21"/>
      <c r="B38" s="21" t="s">
        <v>616</v>
      </c>
      <c r="C38" s="21"/>
      <c r="D38" s="21"/>
      <c r="E38" s="21" t="s">
        <v>617</v>
      </c>
      <c r="F38" s="21"/>
      <c r="G38" s="21"/>
      <c r="H38" s="21"/>
      <c r="I38" s="21"/>
      <c r="J38" s="21" t="s">
        <v>618</v>
      </c>
      <c r="K38" s="21"/>
      <c r="L38" s="21"/>
      <c r="M38" s="21"/>
      <c r="N38" s="21"/>
    </row>
    <row r="39" spans="1:17" x14ac:dyDescent="0.25">
      <c r="A39" s="5" t="s">
        <v>160</v>
      </c>
      <c r="B39" s="5" t="s">
        <v>58</v>
      </c>
      <c r="C39" s="5" t="s">
        <v>193</v>
      </c>
      <c r="D39" s="5" t="s">
        <v>69</v>
      </c>
      <c r="E39" s="5" t="s">
        <v>162</v>
      </c>
      <c r="F39" s="5" t="s">
        <v>163</v>
      </c>
      <c r="G39" s="5" t="s">
        <v>194</v>
      </c>
      <c r="H39" s="5" t="s">
        <v>235</v>
      </c>
      <c r="I39" s="5" t="s">
        <v>70</v>
      </c>
      <c r="J39" s="5" t="s">
        <v>68</v>
      </c>
      <c r="K39" s="5" t="s">
        <v>84</v>
      </c>
      <c r="L39" s="5" t="s">
        <v>85</v>
      </c>
      <c r="M39" s="5" t="s">
        <v>86</v>
      </c>
      <c r="N39" s="5" t="s">
        <v>87</v>
      </c>
      <c r="O39" s="5" t="s">
        <v>99</v>
      </c>
      <c r="P39" s="5" t="s">
        <v>93</v>
      </c>
      <c r="Q39" s="5" t="s">
        <v>94</v>
      </c>
    </row>
    <row r="40" spans="1:17" x14ac:dyDescent="0.25">
      <c r="A40" s="5" t="s">
        <v>3</v>
      </c>
      <c r="B40" s="5">
        <v>6032120</v>
      </c>
      <c r="C40" s="5">
        <v>6803640</v>
      </c>
      <c r="D40" s="5">
        <v>7090408</v>
      </c>
      <c r="E40" s="5">
        <v>12603465</v>
      </c>
      <c r="F40" s="5">
        <v>13174957</v>
      </c>
      <c r="G40" s="5">
        <v>13474852</v>
      </c>
      <c r="H40" s="5">
        <v>14794967</v>
      </c>
      <c r="I40" s="5">
        <v>15871374</v>
      </c>
      <c r="J40" s="5">
        <v>12814975</v>
      </c>
      <c r="K40" s="5">
        <v>14160969</v>
      </c>
      <c r="L40" s="5">
        <v>15926959</v>
      </c>
      <c r="M40" s="5">
        <v>16334065</v>
      </c>
      <c r="N40" s="5">
        <v>17440081</v>
      </c>
      <c r="O40" s="5">
        <v>18604072</v>
      </c>
      <c r="P40" s="5">
        <v>19155444</v>
      </c>
      <c r="Q40" s="5">
        <v>19868799</v>
      </c>
    </row>
    <row r="41" spans="1:17" x14ac:dyDescent="0.25">
      <c r="A41" s="5" t="s">
        <v>5</v>
      </c>
      <c r="B41" s="5">
        <v>1470357</v>
      </c>
      <c r="C41" s="5">
        <v>1457444</v>
      </c>
      <c r="D41" s="5">
        <v>1507824</v>
      </c>
      <c r="E41" s="5">
        <v>3282084</v>
      </c>
      <c r="F41" s="5">
        <v>3366789</v>
      </c>
      <c r="G41" s="5">
        <v>3570820</v>
      </c>
      <c r="H41" s="5">
        <v>3790537</v>
      </c>
      <c r="I41" s="5">
        <v>3920694</v>
      </c>
      <c r="J41" s="5">
        <v>4860162</v>
      </c>
      <c r="K41" s="5">
        <v>5079654</v>
      </c>
      <c r="L41" s="5">
        <v>5296799</v>
      </c>
      <c r="M41" s="5">
        <v>5612296</v>
      </c>
      <c r="N41" s="5">
        <v>6129390</v>
      </c>
      <c r="O41" s="5">
        <v>6430998</v>
      </c>
      <c r="P41" s="5">
        <v>6694188</v>
      </c>
      <c r="Q41" s="5">
        <v>6941707</v>
      </c>
    </row>
    <row r="42" spans="1:17" x14ac:dyDescent="0.25">
      <c r="A42" s="5" t="s">
        <v>6</v>
      </c>
      <c r="B42" s="5">
        <v>2340373</v>
      </c>
      <c r="C42" s="5">
        <v>2487899</v>
      </c>
      <c r="D42" s="5">
        <v>2613663</v>
      </c>
      <c r="E42" s="5">
        <v>5365629</v>
      </c>
      <c r="F42" s="5">
        <v>5057852</v>
      </c>
      <c r="G42" s="5">
        <v>5697533</v>
      </c>
      <c r="H42" s="5">
        <v>5330050</v>
      </c>
      <c r="I42" s="5">
        <v>6004496</v>
      </c>
      <c r="J42" s="5">
        <v>6841913</v>
      </c>
      <c r="K42" s="5">
        <v>8025990</v>
      </c>
      <c r="L42" s="5">
        <v>8441505</v>
      </c>
      <c r="M42" s="5">
        <v>9728413</v>
      </c>
      <c r="N42" s="5">
        <v>10193758</v>
      </c>
      <c r="O42" s="5">
        <v>11750314</v>
      </c>
      <c r="P42" s="5">
        <v>12952142</v>
      </c>
      <c r="Q42" s="5">
        <v>14324962</v>
      </c>
    </row>
    <row r="43" spans="1:17" x14ac:dyDescent="0.25">
      <c r="A43" s="5" t="s">
        <v>19</v>
      </c>
      <c r="B43" s="5">
        <v>2863315</v>
      </c>
      <c r="C43" s="5">
        <v>3060430</v>
      </c>
      <c r="D43" s="5">
        <v>3278501</v>
      </c>
      <c r="E43" s="5">
        <v>6290863</v>
      </c>
      <c r="F43" s="5">
        <v>6605203</v>
      </c>
      <c r="G43" s="5">
        <v>7088517</v>
      </c>
      <c r="H43" s="5">
        <v>7547905</v>
      </c>
      <c r="I43" s="5">
        <v>8258957</v>
      </c>
      <c r="J43" s="5">
        <v>11549986</v>
      </c>
      <c r="K43" s="5">
        <v>12462466</v>
      </c>
      <c r="L43" s="5">
        <v>13574746</v>
      </c>
      <c r="M43" s="5">
        <v>14409392</v>
      </c>
      <c r="N43" s="5">
        <v>15712270</v>
      </c>
      <c r="O43" s="5">
        <v>16717844</v>
      </c>
      <c r="P43" s="5">
        <v>17691461</v>
      </c>
      <c r="Q43" s="5">
        <v>18732729</v>
      </c>
    </row>
    <row r="44" spans="1:17" x14ac:dyDescent="0.25">
      <c r="A44" s="5" t="s">
        <v>30</v>
      </c>
      <c r="B44" s="5">
        <v>4450851</v>
      </c>
      <c r="C44" s="5">
        <v>4645716</v>
      </c>
      <c r="D44" s="5">
        <v>4657378</v>
      </c>
      <c r="E44" s="5">
        <v>7176407</v>
      </c>
      <c r="F44" s="5">
        <v>7993604</v>
      </c>
      <c r="G44" s="5">
        <v>7033318</v>
      </c>
      <c r="H44" s="5">
        <v>9271219</v>
      </c>
      <c r="I44" s="5">
        <v>9044459</v>
      </c>
      <c r="J44" s="5">
        <v>12020228</v>
      </c>
      <c r="K44" s="5">
        <v>13434991</v>
      </c>
      <c r="L44" s="5">
        <v>14047148</v>
      </c>
      <c r="M44" s="5">
        <v>15228354</v>
      </c>
      <c r="N44" s="5">
        <v>16115948</v>
      </c>
      <c r="O44" s="5">
        <v>18536565</v>
      </c>
      <c r="P44" s="5">
        <v>20274905</v>
      </c>
      <c r="Q44" s="5">
        <v>21439120</v>
      </c>
    </row>
    <row r="45" spans="1:17" x14ac:dyDescent="0.25">
      <c r="A45" s="21"/>
      <c r="B45" s="21"/>
      <c r="C45" s="21"/>
      <c r="D45" s="21"/>
      <c r="E45" s="21"/>
      <c r="F45" s="21"/>
      <c r="G45" s="21"/>
      <c r="H45" s="21"/>
      <c r="I45" s="21"/>
      <c r="J45" s="21"/>
      <c r="K45" s="21"/>
      <c r="L45" s="21"/>
      <c r="M45" s="21"/>
      <c r="N45" s="21"/>
      <c r="O45" s="21"/>
      <c r="P45" s="21"/>
      <c r="Q45" s="21"/>
    </row>
    <row r="46" spans="1:17" x14ac:dyDescent="0.25">
      <c r="A46" t="s">
        <v>646</v>
      </c>
    </row>
    <row r="47" spans="1:17" x14ac:dyDescent="0.25">
      <c r="A47" s="13" t="s">
        <v>43</v>
      </c>
      <c r="B47" s="13" t="s">
        <v>58</v>
      </c>
      <c r="C47" s="13" t="s">
        <v>193</v>
      </c>
      <c r="D47" s="13" t="s">
        <v>69</v>
      </c>
      <c r="E47" s="13" t="s">
        <v>162</v>
      </c>
      <c r="F47" s="13" t="s">
        <v>163</v>
      </c>
      <c r="G47" s="13" t="s">
        <v>194</v>
      </c>
      <c r="H47" s="13" t="s">
        <v>235</v>
      </c>
      <c r="I47" s="13" t="s">
        <v>70</v>
      </c>
      <c r="J47" s="13" t="s">
        <v>68</v>
      </c>
      <c r="K47" s="13" t="s">
        <v>84</v>
      </c>
      <c r="L47" s="13" t="s">
        <v>85</v>
      </c>
      <c r="M47" s="13" t="s">
        <v>86</v>
      </c>
      <c r="N47" s="13" t="s">
        <v>87</v>
      </c>
      <c r="O47" s="13" t="s">
        <v>99</v>
      </c>
      <c r="P47" s="13" t="s">
        <v>93</v>
      </c>
      <c r="Q47" s="13" t="s">
        <v>94</v>
      </c>
    </row>
    <row r="48" spans="1:17" x14ac:dyDescent="0.25">
      <c r="A48" s="5" t="s">
        <v>3</v>
      </c>
      <c r="B48" s="5">
        <f>B57/B65</f>
        <v>0.3283834519791432</v>
      </c>
      <c r="C48" s="5">
        <f t="shared" ref="C48:N48" si="10">C57/C65</f>
        <v>0.33543266693236545</v>
      </c>
      <c r="D48" s="5">
        <f t="shared" si="10"/>
        <v>0.34849866692893933</v>
      </c>
      <c r="E48" s="5">
        <f t="shared" si="10"/>
        <v>0.35566329877968766</v>
      </c>
      <c r="F48" s="5">
        <f t="shared" si="10"/>
        <v>0.40860188118696222</v>
      </c>
      <c r="G48" s="5">
        <f t="shared" si="10"/>
        <v>0.40246031929454235</v>
      </c>
      <c r="H48" s="5">
        <f t="shared" si="10"/>
        <v>0.43401176047651646</v>
      </c>
      <c r="I48" s="5">
        <f t="shared" si="10"/>
        <v>0.48614904271579101</v>
      </c>
      <c r="J48" s="5">
        <f t="shared" si="10"/>
        <v>0.49540807632267958</v>
      </c>
      <c r="K48" s="5">
        <f t="shared" si="10"/>
        <v>0.56470247166777843</v>
      </c>
      <c r="L48" s="5">
        <f t="shared" si="10"/>
        <v>0.59536101630687055</v>
      </c>
      <c r="M48" s="5">
        <f t="shared" si="10"/>
        <v>0.65424235406504616</v>
      </c>
      <c r="N48" s="5">
        <f t="shared" si="10"/>
        <v>0.71261835190383971</v>
      </c>
      <c r="O48" s="5"/>
      <c r="P48" s="5">
        <f t="shared" ref="P48:Q52" si="11">O57/P65</f>
        <v>0.82442714132016515</v>
      </c>
      <c r="Q48" s="5">
        <f t="shared" si="11"/>
        <v>0.79344955434570885</v>
      </c>
    </row>
    <row r="49" spans="1:20" x14ac:dyDescent="0.25">
      <c r="A49" s="5" t="s">
        <v>5</v>
      </c>
      <c r="B49" s="5">
        <f t="shared" ref="B49:N49" si="12">B58/B66</f>
        <v>7.3733227227242987E-2</v>
      </c>
      <c r="C49" s="5">
        <f t="shared" si="12"/>
        <v>6.7923014925835787E-2</v>
      </c>
      <c r="D49" s="5">
        <f t="shared" si="12"/>
        <v>6.8961337003179329E-2</v>
      </c>
      <c r="E49" s="5">
        <f t="shared" si="12"/>
        <v>7.169830432172869E-2</v>
      </c>
      <c r="F49" s="5">
        <f t="shared" si="12"/>
        <v>6.7056914167681017E-2</v>
      </c>
      <c r="G49" s="5">
        <f t="shared" si="12"/>
        <v>7.1131466299064056E-2</v>
      </c>
      <c r="H49" s="5">
        <f t="shared" si="12"/>
        <v>6.8533599800149891E-2</v>
      </c>
      <c r="I49" s="5">
        <f t="shared" si="12"/>
        <v>6.4544879898862206E-2</v>
      </c>
      <c r="J49" s="5">
        <f t="shared" si="12"/>
        <v>7.6146693857799597E-2</v>
      </c>
      <c r="K49" s="5">
        <f t="shared" si="12"/>
        <v>8.7638671476213154E-2</v>
      </c>
      <c r="L49" s="5">
        <f t="shared" si="12"/>
        <v>8.5267919975872117E-2</v>
      </c>
      <c r="M49" s="5">
        <f t="shared" si="12"/>
        <v>9.234222339582783E-2</v>
      </c>
      <c r="N49" s="5">
        <f t="shared" si="12"/>
        <v>0.10591525478846216</v>
      </c>
      <c r="O49" s="5"/>
      <c r="P49" s="5">
        <f t="shared" si="11"/>
        <v>0.12536685512144277</v>
      </c>
      <c r="Q49" s="5">
        <f t="shared" si="11"/>
        <v>0.13093162286710675</v>
      </c>
    </row>
    <row r="50" spans="1:20" x14ac:dyDescent="0.25">
      <c r="A50" s="5" t="s">
        <v>6</v>
      </c>
      <c r="B50" s="5">
        <f t="shared" ref="B50:N50" si="13">B59/B67</f>
        <v>0.14401344718339856</v>
      </c>
      <c r="C50" s="5">
        <f t="shared" si="13"/>
        <v>0.13458806083822786</v>
      </c>
      <c r="D50" s="5">
        <f t="shared" si="13"/>
        <v>0.14076488376162316</v>
      </c>
      <c r="E50" s="5">
        <f t="shared" si="13"/>
        <v>0.1380694948131905</v>
      </c>
      <c r="F50" s="5">
        <f t="shared" si="13"/>
        <v>3.4126003125403891E-2</v>
      </c>
      <c r="G50" s="5">
        <f t="shared" si="13"/>
        <v>4.1422740457927744E-2</v>
      </c>
      <c r="H50" s="5">
        <f t="shared" si="13"/>
        <v>4.1759562963875112E-2</v>
      </c>
      <c r="I50" s="5">
        <f t="shared" si="13"/>
        <v>4.3219742123164075E-2</v>
      </c>
      <c r="J50" s="5">
        <f t="shared" si="13"/>
        <v>4.2997038984916996E-2</v>
      </c>
      <c r="K50" s="5">
        <f t="shared" si="13"/>
        <v>3.999487763827763E-2</v>
      </c>
      <c r="L50" s="5">
        <f t="shared" si="13"/>
        <v>4.4940523069684664E-2</v>
      </c>
      <c r="M50" s="5">
        <f t="shared" si="13"/>
        <v>4.9900980186025096E-2</v>
      </c>
      <c r="N50" s="5">
        <f t="shared" si="13"/>
        <v>5.9488964496171158E-2</v>
      </c>
      <c r="O50" s="5"/>
      <c r="P50" s="5">
        <f t="shared" si="11"/>
        <v>5.8221243020836276E-2</v>
      </c>
      <c r="Q50" s="5">
        <f t="shared" si="11"/>
        <v>6.2044516659127212E-2</v>
      </c>
    </row>
    <row r="51" spans="1:20" x14ac:dyDescent="0.25">
      <c r="A51" s="5" t="s">
        <v>19</v>
      </c>
      <c r="B51" s="5">
        <f t="shared" ref="B51:N51" si="14">B60/B68</f>
        <v>0.24773295850205035</v>
      </c>
      <c r="C51" s="5">
        <f t="shared" si="14"/>
        <v>0.29212849044182959</v>
      </c>
      <c r="D51" s="5">
        <f t="shared" si="14"/>
        <v>0.30824568850817941</v>
      </c>
      <c r="E51" s="5">
        <f t="shared" si="14"/>
        <v>0.32204264941427718</v>
      </c>
      <c r="F51" s="5">
        <f t="shared" si="14"/>
        <v>0.26947073990155479</v>
      </c>
      <c r="G51" s="5">
        <f t="shared" si="14"/>
        <v>0.27315792747403123</v>
      </c>
      <c r="H51" s="5">
        <f t="shared" si="14"/>
        <v>0.28142863774933846</v>
      </c>
      <c r="I51" s="5">
        <f t="shared" si="14"/>
        <v>0.28791942587858438</v>
      </c>
      <c r="J51" s="5">
        <f t="shared" si="14"/>
        <v>0.31235459101567892</v>
      </c>
      <c r="K51" s="5">
        <f t="shared" si="14"/>
        <v>0.34503416717510677</v>
      </c>
      <c r="L51" s="5">
        <f t="shared" si="14"/>
        <v>0.35797762360906593</v>
      </c>
      <c r="M51" s="5">
        <f t="shared" si="14"/>
        <v>0.36832230381047348</v>
      </c>
      <c r="N51" s="5">
        <f t="shared" si="14"/>
        <v>0.42007097851095504</v>
      </c>
      <c r="O51" s="5"/>
      <c r="P51" s="5">
        <f t="shared" si="11"/>
        <v>0.47651754189944134</v>
      </c>
      <c r="Q51" s="5">
        <f t="shared" si="11"/>
        <v>0.49920104392182452</v>
      </c>
    </row>
    <row r="52" spans="1:20" x14ac:dyDescent="0.25">
      <c r="A52" s="5" t="s">
        <v>30</v>
      </c>
      <c r="B52" s="5">
        <f t="shared" ref="B52:N52" si="15">B61/B69</f>
        <v>0.2798999937448704</v>
      </c>
      <c r="C52" s="5">
        <f t="shared" si="15"/>
        <v>0.29305698541665132</v>
      </c>
      <c r="D52" s="5">
        <f t="shared" si="15"/>
        <v>0.29568886419614571</v>
      </c>
      <c r="E52" s="5">
        <f t="shared" si="15"/>
        <v>0.29719592262905481</v>
      </c>
      <c r="F52" s="5">
        <f t="shared" si="15"/>
        <v>0.23542542075961123</v>
      </c>
      <c r="G52" s="5">
        <f t="shared" si="15"/>
        <v>0.2472930584976373</v>
      </c>
      <c r="H52" s="5">
        <f t="shared" si="15"/>
        <v>0.24436811473187481</v>
      </c>
      <c r="I52" s="5">
        <f t="shared" si="15"/>
        <v>0.27204215682757316</v>
      </c>
      <c r="J52" s="5">
        <f t="shared" si="15"/>
        <v>0.2880941985526369</v>
      </c>
      <c r="K52" s="5">
        <f t="shared" si="15"/>
        <v>0.31434861199153952</v>
      </c>
      <c r="L52" s="5">
        <f t="shared" si="15"/>
        <v>0.36432640288777984</v>
      </c>
      <c r="M52" s="5">
        <f t="shared" si="15"/>
        <v>0.40280693319302452</v>
      </c>
      <c r="N52" s="5">
        <f t="shared" si="15"/>
        <v>0.45472240247446316</v>
      </c>
      <c r="O52" s="5"/>
      <c r="P52" s="5">
        <f t="shared" si="11"/>
        <v>0.5434074386290878</v>
      </c>
      <c r="Q52" s="5">
        <f t="shared" si="11"/>
        <v>0.59417246132120938</v>
      </c>
    </row>
    <row r="55" spans="1:20" x14ac:dyDescent="0.25">
      <c r="A55" t="s">
        <v>598</v>
      </c>
    </row>
    <row r="56" spans="1:20" x14ac:dyDescent="0.25">
      <c r="A56" s="13" t="s">
        <v>43</v>
      </c>
      <c r="B56" s="13" t="s">
        <v>58</v>
      </c>
      <c r="C56" s="13" t="s">
        <v>193</v>
      </c>
      <c r="D56" s="13" t="s">
        <v>69</v>
      </c>
      <c r="E56" s="13" t="s">
        <v>162</v>
      </c>
      <c r="F56" s="13" t="s">
        <v>163</v>
      </c>
      <c r="G56" s="13" t="s">
        <v>194</v>
      </c>
      <c r="H56" s="13" t="s">
        <v>235</v>
      </c>
      <c r="I56" s="13" t="s">
        <v>70</v>
      </c>
      <c r="J56" s="13" t="s">
        <v>68</v>
      </c>
      <c r="K56" s="13" t="s">
        <v>84</v>
      </c>
      <c r="L56" s="13" t="s">
        <v>85</v>
      </c>
      <c r="M56" s="13" t="s">
        <v>86</v>
      </c>
      <c r="N56" s="13" t="s">
        <v>87</v>
      </c>
      <c r="O56" s="13" t="s">
        <v>93</v>
      </c>
      <c r="P56" s="13" t="s">
        <v>94</v>
      </c>
      <c r="R56" s="46"/>
      <c r="S56" s="46"/>
      <c r="T56" s="46"/>
    </row>
    <row r="57" spans="1:20" x14ac:dyDescent="0.25">
      <c r="A57" s="5" t="s">
        <v>3</v>
      </c>
      <c r="B57" s="5">
        <v>24070.31</v>
      </c>
      <c r="C57" s="5">
        <v>24912.45</v>
      </c>
      <c r="D57" s="5">
        <v>26220.97</v>
      </c>
      <c r="E57" s="5">
        <v>27105.1</v>
      </c>
      <c r="F57" s="5">
        <v>31481.59</v>
      </c>
      <c r="G57" s="5">
        <v>31345.3</v>
      </c>
      <c r="H57" s="5">
        <v>34165.97</v>
      </c>
      <c r="I57" s="5">
        <v>38677.24</v>
      </c>
      <c r="J57" s="5">
        <v>39828.58</v>
      </c>
      <c r="K57" s="5">
        <v>45872.25</v>
      </c>
      <c r="L57" s="5">
        <v>48861.1</v>
      </c>
      <c r="M57" s="5">
        <v>54241.14</v>
      </c>
      <c r="N57" s="5">
        <v>59677.440000000002</v>
      </c>
      <c r="O57" s="5">
        <v>70421</v>
      </c>
      <c r="P57" s="5">
        <v>68439.149999999994</v>
      </c>
      <c r="R57" s="39"/>
      <c r="S57" s="39"/>
      <c r="T57" s="39"/>
    </row>
    <row r="58" spans="1:20" x14ac:dyDescent="0.25">
      <c r="A58" s="5" t="s">
        <v>5</v>
      </c>
      <c r="B58" s="5">
        <v>1871.6</v>
      </c>
      <c r="C58" s="5">
        <v>1752.93</v>
      </c>
      <c r="D58" s="5">
        <v>1808.98</v>
      </c>
      <c r="E58" s="5">
        <v>1911.19</v>
      </c>
      <c r="F58" s="5">
        <v>1817.98</v>
      </c>
      <c r="G58" s="5">
        <v>1960.81</v>
      </c>
      <c r="H58" s="5">
        <v>1920.38</v>
      </c>
      <c r="I58" s="5">
        <v>1837.98</v>
      </c>
      <c r="J58" s="5">
        <v>2203</v>
      </c>
      <c r="K58" s="5">
        <v>2575.35</v>
      </c>
      <c r="L58" s="5">
        <v>2544.48</v>
      </c>
      <c r="M58" s="5">
        <v>2797.6</v>
      </c>
      <c r="N58" s="5">
        <v>3257</v>
      </c>
      <c r="O58" s="5">
        <v>3969.24</v>
      </c>
      <c r="P58" s="5">
        <v>4205</v>
      </c>
      <c r="R58" s="39"/>
      <c r="S58" s="39"/>
      <c r="T58" s="39"/>
    </row>
    <row r="59" spans="1:20" x14ac:dyDescent="0.25">
      <c r="A59" s="5" t="s">
        <v>6</v>
      </c>
      <c r="B59" s="5">
        <v>11155.08</v>
      </c>
      <c r="C59" s="5">
        <v>10673.56</v>
      </c>
      <c r="D59" s="5">
        <v>11423.38</v>
      </c>
      <c r="E59" s="5">
        <v>11459.63</v>
      </c>
      <c r="F59" s="5">
        <v>2904.43</v>
      </c>
      <c r="G59" s="5">
        <v>3612.85</v>
      </c>
      <c r="H59" s="5">
        <v>3730.34</v>
      </c>
      <c r="I59" s="5">
        <v>3951.97</v>
      </c>
      <c r="J59" s="5">
        <v>4022.33</v>
      </c>
      <c r="K59" s="5">
        <v>3825.87</v>
      </c>
      <c r="L59" s="5">
        <v>4393.79</v>
      </c>
      <c r="M59" s="5">
        <v>4984.0600000000004</v>
      </c>
      <c r="N59" s="5">
        <v>6067.22</v>
      </c>
      <c r="O59" s="5">
        <v>6183.62</v>
      </c>
      <c r="P59" s="5">
        <v>6720.6</v>
      </c>
      <c r="R59" s="39"/>
      <c r="S59" s="39"/>
      <c r="T59" s="39"/>
    </row>
    <row r="60" spans="1:20" x14ac:dyDescent="0.25">
      <c r="A60" s="5" t="s">
        <v>19</v>
      </c>
      <c r="B60" s="5">
        <v>7684.28</v>
      </c>
      <c r="C60" s="5">
        <v>9141.4599999999991</v>
      </c>
      <c r="D60" s="5">
        <v>9730.33</v>
      </c>
      <c r="E60" s="5">
        <v>10254.16</v>
      </c>
      <c r="F60" s="5">
        <v>8622.39</v>
      </c>
      <c r="G60" s="5">
        <v>8783.1200000000008</v>
      </c>
      <c r="H60" s="5">
        <v>9093.1</v>
      </c>
      <c r="I60" s="5">
        <v>9347.8799999999992</v>
      </c>
      <c r="J60" s="5">
        <v>10190.1</v>
      </c>
      <c r="K60" s="5">
        <v>11310.22</v>
      </c>
      <c r="L60" s="5">
        <v>11790.53</v>
      </c>
      <c r="M60" s="5">
        <v>12188.89</v>
      </c>
      <c r="N60" s="5">
        <v>13967.15</v>
      </c>
      <c r="O60" s="5">
        <v>15993.12</v>
      </c>
      <c r="P60" s="5">
        <v>16832.560000000001</v>
      </c>
      <c r="R60" s="39"/>
      <c r="S60" s="39"/>
      <c r="T60" s="39"/>
    </row>
    <row r="61" spans="1:20" x14ac:dyDescent="0.25">
      <c r="A61" s="5" t="s">
        <v>30</v>
      </c>
      <c r="B61" s="5">
        <v>14766.6</v>
      </c>
      <c r="C61" s="5">
        <v>15827.07</v>
      </c>
      <c r="D61" s="5">
        <v>16338.85</v>
      </c>
      <c r="E61" s="5">
        <v>16793.650000000001</v>
      </c>
      <c r="F61" s="5">
        <v>13586.66</v>
      </c>
      <c r="G61" s="5">
        <v>14569.32</v>
      </c>
      <c r="H61" s="5">
        <v>14691.24</v>
      </c>
      <c r="I61" s="5">
        <v>16682.55</v>
      </c>
      <c r="J61" s="5">
        <v>18013.810000000001</v>
      </c>
      <c r="K61" s="5">
        <v>20033.939999999999</v>
      </c>
      <c r="L61" s="5">
        <v>23657.79</v>
      </c>
      <c r="M61" s="5">
        <v>26641.57</v>
      </c>
      <c r="N61" s="5">
        <v>30622.78</v>
      </c>
      <c r="O61" s="5">
        <v>37903.81</v>
      </c>
      <c r="P61" s="5">
        <v>42160.22</v>
      </c>
      <c r="R61" s="39"/>
      <c r="S61" s="39"/>
      <c r="T61" s="39"/>
    </row>
    <row r="63" spans="1:20" x14ac:dyDescent="0.25">
      <c r="A63" t="s">
        <v>589</v>
      </c>
    </row>
    <row r="64" spans="1:20" x14ac:dyDescent="0.25">
      <c r="A64" s="4" t="s">
        <v>160</v>
      </c>
      <c r="B64" s="46">
        <v>1998</v>
      </c>
      <c r="C64" s="46">
        <v>1999</v>
      </c>
      <c r="D64" s="46">
        <v>2000</v>
      </c>
      <c r="E64" s="46">
        <v>2001</v>
      </c>
      <c r="F64" s="46">
        <v>2002</v>
      </c>
      <c r="G64" s="46">
        <v>2003</v>
      </c>
      <c r="H64" s="46">
        <v>2004</v>
      </c>
      <c r="I64" s="46">
        <v>2005</v>
      </c>
      <c r="J64" s="46">
        <v>2006</v>
      </c>
      <c r="K64" s="46">
        <v>2007</v>
      </c>
      <c r="L64" s="46">
        <v>2008</v>
      </c>
      <c r="M64" s="46">
        <v>2009</v>
      </c>
      <c r="N64" s="46">
        <v>2010</v>
      </c>
      <c r="O64" s="46">
        <v>2011</v>
      </c>
      <c r="P64" s="46">
        <v>2012</v>
      </c>
      <c r="Q64" s="46">
        <v>2013</v>
      </c>
    </row>
    <row r="65" spans="1:17" x14ac:dyDescent="0.25">
      <c r="A65" s="43" t="s">
        <v>3</v>
      </c>
      <c r="B65" s="52">
        <v>73299.39999999998</v>
      </c>
      <c r="C65" s="52">
        <v>74269.599999999977</v>
      </c>
      <c r="D65" s="52">
        <v>75239.799999999974</v>
      </c>
      <c r="E65" s="52">
        <v>76210</v>
      </c>
      <c r="F65" s="39">
        <v>77047.100000000006</v>
      </c>
      <c r="G65" s="39">
        <v>77884.200000000012</v>
      </c>
      <c r="H65" s="39">
        <v>78721.300000000017</v>
      </c>
      <c r="I65" s="39">
        <v>79558.400000000023</v>
      </c>
      <c r="J65" s="39">
        <v>80395.500000000029</v>
      </c>
      <c r="K65" s="39">
        <v>81232.600000000035</v>
      </c>
      <c r="L65" s="39">
        <v>82069.700000000041</v>
      </c>
      <c r="M65" s="39">
        <v>82906.800000000047</v>
      </c>
      <c r="N65" s="39">
        <v>83743.900000000052</v>
      </c>
      <c r="O65" s="39">
        <v>84581</v>
      </c>
      <c r="P65" s="39">
        <v>85418.1</v>
      </c>
      <c r="Q65" s="39">
        <v>86255.200000000012</v>
      </c>
    </row>
    <row r="66" spans="1:17" x14ac:dyDescent="0.25">
      <c r="A66" s="43" t="s">
        <v>5</v>
      </c>
      <c r="B66" s="52">
        <v>25383.400000000005</v>
      </c>
      <c r="C66" s="52">
        <v>25807.600000000006</v>
      </c>
      <c r="D66" s="52">
        <v>26231.800000000007</v>
      </c>
      <c r="E66" s="52">
        <v>26656</v>
      </c>
      <c r="F66" s="39">
        <v>27111</v>
      </c>
      <c r="G66" s="39">
        <v>27566</v>
      </c>
      <c r="H66" s="39">
        <v>28021</v>
      </c>
      <c r="I66" s="39">
        <v>28476</v>
      </c>
      <c r="J66" s="39">
        <v>28931</v>
      </c>
      <c r="K66" s="39">
        <v>29386</v>
      </c>
      <c r="L66" s="39">
        <v>29841</v>
      </c>
      <c r="M66" s="39">
        <v>30296</v>
      </c>
      <c r="N66" s="39">
        <v>30751</v>
      </c>
      <c r="O66" s="39">
        <v>31206</v>
      </c>
      <c r="P66" s="39">
        <v>31661</v>
      </c>
      <c r="Q66" s="39">
        <v>32116</v>
      </c>
    </row>
    <row r="67" spans="1:17" x14ac:dyDescent="0.25">
      <c r="A67" s="43" t="s">
        <v>6</v>
      </c>
      <c r="B67" s="52">
        <v>77458.60000000002</v>
      </c>
      <c r="C67" s="52">
        <v>79305.400000000023</v>
      </c>
      <c r="D67" s="52">
        <v>81152.200000000026</v>
      </c>
      <c r="E67" s="52">
        <v>82999</v>
      </c>
      <c r="F67" s="39">
        <v>85109</v>
      </c>
      <c r="G67" s="39">
        <v>87219</v>
      </c>
      <c r="H67" s="39">
        <v>89329</v>
      </c>
      <c r="I67" s="39">
        <v>91439</v>
      </c>
      <c r="J67" s="39">
        <v>93549</v>
      </c>
      <c r="K67" s="39">
        <v>95659</v>
      </c>
      <c r="L67" s="39">
        <v>97769</v>
      </c>
      <c r="M67" s="39">
        <v>99879</v>
      </c>
      <c r="N67" s="39">
        <v>101989</v>
      </c>
      <c r="O67" s="39">
        <v>104099</v>
      </c>
      <c r="P67" s="39">
        <v>106209</v>
      </c>
      <c r="Q67" s="39">
        <v>108319</v>
      </c>
    </row>
    <row r="68" spans="1:17" x14ac:dyDescent="0.25">
      <c r="A68" s="43" t="s">
        <v>19</v>
      </c>
      <c r="B68" s="52">
        <v>31018.400000000005</v>
      </c>
      <c r="C68" s="52">
        <v>31292.600000000006</v>
      </c>
      <c r="D68" s="52">
        <v>31566.800000000007</v>
      </c>
      <c r="E68" s="52">
        <v>31841</v>
      </c>
      <c r="F68" s="39">
        <v>31997.5</v>
      </c>
      <c r="G68" s="39">
        <v>32154</v>
      </c>
      <c r="H68" s="39">
        <v>32310.5</v>
      </c>
      <c r="I68" s="39">
        <v>32467</v>
      </c>
      <c r="J68" s="39">
        <v>32623.5</v>
      </c>
      <c r="K68" s="39">
        <v>32780</v>
      </c>
      <c r="L68" s="39">
        <v>32936.5</v>
      </c>
      <c r="M68" s="39">
        <v>33093</v>
      </c>
      <c r="N68" s="39">
        <v>33249.5</v>
      </c>
      <c r="O68" s="39">
        <v>33406</v>
      </c>
      <c r="P68" s="39">
        <v>33562.5</v>
      </c>
      <c r="Q68" s="39">
        <v>33719</v>
      </c>
    </row>
    <row r="69" spans="1:17" x14ac:dyDescent="0.25">
      <c r="A69" s="43" t="s">
        <v>30</v>
      </c>
      <c r="B69" s="52">
        <v>52756.69999999999</v>
      </c>
      <c r="C69" s="52">
        <v>54006.799999999988</v>
      </c>
      <c r="D69" s="52">
        <v>55256.899999999987</v>
      </c>
      <c r="E69" s="52">
        <v>56507</v>
      </c>
      <c r="F69" s="39">
        <v>57711.1</v>
      </c>
      <c r="G69" s="39">
        <v>58915.199999999997</v>
      </c>
      <c r="H69" s="39">
        <v>60119.299999999996</v>
      </c>
      <c r="I69" s="39">
        <v>61323.399999999994</v>
      </c>
      <c r="J69" s="39">
        <v>62527.499999999993</v>
      </c>
      <c r="K69" s="39">
        <v>63731.599999999991</v>
      </c>
      <c r="L69" s="39">
        <v>64935.69999999999</v>
      </c>
      <c r="M69" s="39">
        <v>66139.799999999988</v>
      </c>
      <c r="N69" s="39">
        <v>67343.899999999994</v>
      </c>
      <c r="O69" s="39">
        <v>68548</v>
      </c>
      <c r="P69" s="39">
        <v>69752.100000000006</v>
      </c>
      <c r="Q69" s="39">
        <v>70956.200000000012</v>
      </c>
    </row>
    <row r="72" spans="1:17" x14ac:dyDescent="0.25">
      <c r="A72" t="s">
        <v>364</v>
      </c>
    </row>
    <row r="73" spans="1:17" x14ac:dyDescent="0.25">
      <c r="A73" s="13" t="s">
        <v>43</v>
      </c>
      <c r="B73" s="13" t="s">
        <v>58</v>
      </c>
      <c r="C73" s="13" t="s">
        <v>193</v>
      </c>
      <c r="D73" s="13" t="s">
        <v>69</v>
      </c>
      <c r="E73" s="13" t="s">
        <v>162</v>
      </c>
      <c r="F73" s="13" t="s">
        <v>163</v>
      </c>
      <c r="G73" s="13" t="s">
        <v>194</v>
      </c>
      <c r="H73" s="13" t="s">
        <v>235</v>
      </c>
      <c r="I73" s="13" t="s">
        <v>70</v>
      </c>
      <c r="J73" s="13" t="s">
        <v>68</v>
      </c>
      <c r="K73" s="13" t="s">
        <v>84</v>
      </c>
      <c r="L73" s="13" t="s">
        <v>85</v>
      </c>
      <c r="M73" s="13" t="s">
        <v>86</v>
      </c>
      <c r="N73" s="13" t="s">
        <v>87</v>
      </c>
      <c r="O73" s="13" t="s">
        <v>93</v>
      </c>
      <c r="P73" s="13" t="s">
        <v>94</v>
      </c>
    </row>
    <row r="74" spans="1:17" x14ac:dyDescent="0.25">
      <c r="A74" s="5" t="s">
        <v>14</v>
      </c>
      <c r="B74" s="5">
        <v>8470.4599999999991</v>
      </c>
      <c r="C74" s="5">
        <v>8899.93</v>
      </c>
      <c r="D74" s="5">
        <v>9597.74</v>
      </c>
      <c r="E74" s="5">
        <v>10051.01</v>
      </c>
      <c r="F74" s="5">
        <v>10534.76</v>
      </c>
      <c r="G74" s="5">
        <v>11721.7</v>
      </c>
      <c r="H74" s="5">
        <v>12915.72</v>
      </c>
      <c r="I74" s="5">
        <v>13807.14</v>
      </c>
      <c r="J74" s="5">
        <v>15426.11</v>
      </c>
      <c r="K74" s="5">
        <v>16642.97</v>
      </c>
      <c r="L74" s="5">
        <v>18260.5</v>
      </c>
      <c r="M74" s="5">
        <v>19291.41</v>
      </c>
      <c r="N74" s="5">
        <v>22809.23</v>
      </c>
      <c r="O74" s="5">
        <v>27614</v>
      </c>
      <c r="P74" s="5">
        <v>26257.62</v>
      </c>
    </row>
    <row r="75" spans="1:17" x14ac:dyDescent="0.25">
      <c r="A75" s="5" t="s">
        <v>15</v>
      </c>
      <c r="B75" s="5">
        <v>1961.44</v>
      </c>
      <c r="C75" s="5">
        <v>2099.42</v>
      </c>
      <c r="D75" s="5">
        <v>2188.0500000000002</v>
      </c>
      <c r="E75" s="5">
        <v>2213.87</v>
      </c>
      <c r="F75" s="5">
        <v>2351.86</v>
      </c>
      <c r="G75" s="5">
        <v>2529.0300000000002</v>
      </c>
      <c r="H75" s="5">
        <v>2736.92</v>
      </c>
      <c r="I75" s="5">
        <v>2954.16</v>
      </c>
      <c r="J75" s="5">
        <v>3568.67</v>
      </c>
      <c r="K75" s="5">
        <v>4300.46</v>
      </c>
      <c r="L75" s="5">
        <v>5019.45</v>
      </c>
      <c r="M75" s="5">
        <v>5460.51</v>
      </c>
      <c r="N75" s="5">
        <v>5814.51</v>
      </c>
      <c r="O75" s="5">
        <v>6843.82</v>
      </c>
      <c r="P75" s="5">
        <v>7357.8</v>
      </c>
    </row>
    <row r="76" spans="1:17" x14ac:dyDescent="0.25">
      <c r="A76" s="5" t="s">
        <v>16</v>
      </c>
      <c r="B76" s="5">
        <v>2520.4</v>
      </c>
      <c r="C76" s="5">
        <v>2798.42</v>
      </c>
      <c r="D76" s="5">
        <v>2652.68</v>
      </c>
      <c r="E76" s="5">
        <v>2867.45</v>
      </c>
      <c r="F76" s="5">
        <v>2992.03</v>
      </c>
      <c r="G76" s="5">
        <v>3325.2</v>
      </c>
      <c r="H76" s="5">
        <v>3534.2</v>
      </c>
      <c r="I76" s="5">
        <v>3877</v>
      </c>
      <c r="J76" s="5">
        <v>4188.54</v>
      </c>
      <c r="K76" s="5">
        <v>4030.85</v>
      </c>
      <c r="L76" s="5">
        <v>4030.85</v>
      </c>
      <c r="M76" s="5">
        <v>4030.85</v>
      </c>
      <c r="N76" s="5">
        <v>3538.71</v>
      </c>
      <c r="O76" s="5">
        <v>4267</v>
      </c>
      <c r="P76" s="5">
        <v>5163.0200000000004</v>
      </c>
    </row>
    <row r="77" spans="1:17" x14ac:dyDescent="0.25">
      <c r="A77" s="5" t="s">
        <v>29</v>
      </c>
      <c r="B77" s="5">
        <v>17899.45</v>
      </c>
      <c r="C77" s="5">
        <v>19576.490000000002</v>
      </c>
      <c r="D77" s="5">
        <v>21194.29</v>
      </c>
      <c r="E77" s="5">
        <v>19440.91</v>
      </c>
      <c r="F77" s="5">
        <v>20008.88</v>
      </c>
      <c r="G77" s="5">
        <v>21113.41</v>
      </c>
      <c r="H77" s="5">
        <v>22125.3</v>
      </c>
      <c r="I77" s="5">
        <v>22526.11</v>
      </c>
      <c r="J77" s="5">
        <v>24261.27</v>
      </c>
      <c r="K77" s="5">
        <v>26386.91</v>
      </c>
      <c r="L77" s="5">
        <v>29886.86</v>
      </c>
      <c r="M77" s="5">
        <v>29224.63</v>
      </c>
      <c r="N77" s="5">
        <v>31291.49</v>
      </c>
      <c r="O77" s="5">
        <v>33888.379999999997</v>
      </c>
      <c r="P77" s="5">
        <v>35825.1</v>
      </c>
    </row>
    <row r="78" spans="1:17" x14ac:dyDescent="0.25">
      <c r="A78" s="5" t="s">
        <v>30</v>
      </c>
      <c r="B78" s="5">
        <v>14766.6</v>
      </c>
      <c r="C78" s="5">
        <v>15827.07</v>
      </c>
      <c r="D78" s="5">
        <v>16338.85</v>
      </c>
      <c r="E78" s="5">
        <v>16793.650000000001</v>
      </c>
      <c r="F78" s="5">
        <v>13586.66</v>
      </c>
      <c r="G78" s="5">
        <v>14569.32</v>
      </c>
      <c r="H78" s="5">
        <v>14691.24</v>
      </c>
      <c r="I78" s="5">
        <v>16682.55</v>
      </c>
      <c r="J78" s="5">
        <v>18013.810000000001</v>
      </c>
      <c r="K78" s="5">
        <v>20033.939999999999</v>
      </c>
      <c r="L78" s="5">
        <v>23657.79</v>
      </c>
      <c r="M78" s="5">
        <v>26641.57</v>
      </c>
      <c r="N78" s="5">
        <v>30622.78</v>
      </c>
      <c r="O78" s="5">
        <v>37903.81</v>
      </c>
      <c r="P78" s="5">
        <v>42160.22</v>
      </c>
    </row>
    <row r="79" spans="1:17" x14ac:dyDescent="0.25">
      <c r="A79" s="5" t="s">
        <v>34</v>
      </c>
      <c r="B79" s="5">
        <v>26681.3</v>
      </c>
      <c r="C79" s="5">
        <v>26568.39</v>
      </c>
      <c r="D79" s="5">
        <v>23469.39</v>
      </c>
      <c r="E79" s="5">
        <v>25743.05</v>
      </c>
      <c r="F79" s="5">
        <v>25230.22</v>
      </c>
      <c r="G79" s="5">
        <v>25184.36</v>
      </c>
      <c r="H79" s="5">
        <v>26659.62</v>
      </c>
      <c r="I79" s="5">
        <v>27939.25</v>
      </c>
      <c r="J79" s="5">
        <v>30374.19</v>
      </c>
      <c r="K79" s="5">
        <v>34543.730000000003</v>
      </c>
      <c r="L79" s="5">
        <v>37531.879999999997</v>
      </c>
      <c r="M79" s="5">
        <v>39636.82</v>
      </c>
      <c r="N79" s="5">
        <v>41625.1</v>
      </c>
      <c r="O79" s="5">
        <v>50592</v>
      </c>
      <c r="P79" s="5">
        <v>55549.55</v>
      </c>
    </row>
    <row r="80" spans="1:17" x14ac:dyDescent="0.25">
      <c r="A80" s="5" t="s">
        <v>35</v>
      </c>
      <c r="B80" s="5"/>
      <c r="C80" s="5"/>
      <c r="D80" s="5"/>
      <c r="E80" s="5"/>
      <c r="F80" s="5">
        <v>2182.65</v>
      </c>
      <c r="G80" s="5">
        <v>2464</v>
      </c>
      <c r="H80" s="5">
        <v>2662.45</v>
      </c>
      <c r="I80" s="5">
        <v>3163.15</v>
      </c>
      <c r="J80" s="5">
        <v>3497.2</v>
      </c>
      <c r="K80" s="5">
        <v>3885.92</v>
      </c>
      <c r="L80" s="5">
        <v>4736.1099999999997</v>
      </c>
      <c r="M80" s="5">
        <v>4736.1099999999997</v>
      </c>
      <c r="N80" s="5">
        <v>6249.21</v>
      </c>
      <c r="O80" s="5">
        <v>8252.7199999999993</v>
      </c>
      <c r="P80" s="5">
        <v>8574.11</v>
      </c>
    </row>
    <row r="81" spans="1:16" x14ac:dyDescent="0.25">
      <c r="A81" s="5" t="s">
        <v>8</v>
      </c>
      <c r="B81" s="5"/>
      <c r="C81" s="5"/>
      <c r="D81" s="5"/>
      <c r="E81" s="5"/>
      <c r="F81" s="5">
        <v>5300.5</v>
      </c>
      <c r="G81" s="5">
        <v>6334.11</v>
      </c>
      <c r="H81" s="5">
        <v>5420.83</v>
      </c>
      <c r="I81" s="5">
        <v>8050.58</v>
      </c>
      <c r="J81" s="5">
        <v>8788.0400000000009</v>
      </c>
      <c r="K81" s="5">
        <v>9443.9</v>
      </c>
      <c r="L81" s="5">
        <v>10613.21</v>
      </c>
      <c r="M81" s="5">
        <v>12021.45</v>
      </c>
      <c r="N81" s="5">
        <v>11311.42</v>
      </c>
      <c r="O81" s="5">
        <v>13178.37</v>
      </c>
      <c r="P81" s="5">
        <v>14115.15</v>
      </c>
    </row>
    <row r="82" spans="1:16" x14ac:dyDescent="0.25">
      <c r="A82" s="5" t="s">
        <v>11</v>
      </c>
      <c r="B82" s="5">
        <v>7633.48</v>
      </c>
      <c r="C82" s="5">
        <v>7896.97</v>
      </c>
      <c r="D82" s="5">
        <v>8879.2000000000007</v>
      </c>
      <c r="E82" s="5">
        <v>9539.2000000000007</v>
      </c>
      <c r="F82" s="5">
        <v>9798.5</v>
      </c>
      <c r="G82" s="5">
        <v>10706.35</v>
      </c>
      <c r="H82" s="5">
        <v>11903.26</v>
      </c>
      <c r="I82" s="5">
        <v>12773.39</v>
      </c>
      <c r="J82" s="5">
        <v>13423.03</v>
      </c>
      <c r="K82" s="5">
        <v>14677.14</v>
      </c>
      <c r="L82" s="5">
        <v>16327.51</v>
      </c>
      <c r="M82" s="5">
        <v>17465.43</v>
      </c>
      <c r="N82" s="5">
        <v>19295.84</v>
      </c>
      <c r="O82" s="5">
        <v>23015.49</v>
      </c>
      <c r="P82" s="5">
        <v>23144.22</v>
      </c>
    </row>
    <row r="83" spans="1:16" x14ac:dyDescent="0.25">
      <c r="A83" s="5" t="s">
        <v>13</v>
      </c>
      <c r="B83" s="5">
        <v>28525.05</v>
      </c>
      <c r="C83" s="5">
        <v>30473.32</v>
      </c>
      <c r="D83" s="5">
        <v>33048.9</v>
      </c>
      <c r="E83" s="5">
        <v>33621.47</v>
      </c>
      <c r="F83" s="5">
        <v>33769.440000000002</v>
      </c>
      <c r="G83" s="5">
        <v>34427.760000000002</v>
      </c>
      <c r="H83" s="5">
        <v>37971.72</v>
      </c>
      <c r="I83" s="5">
        <v>36983.39</v>
      </c>
      <c r="J83" s="5">
        <v>37092.15</v>
      </c>
      <c r="K83" s="5">
        <v>40772.65</v>
      </c>
      <c r="L83" s="5">
        <v>44236.33</v>
      </c>
      <c r="M83" s="5">
        <v>45967.89</v>
      </c>
      <c r="N83" s="5">
        <v>49777.84</v>
      </c>
      <c r="O83" s="5">
        <v>57654.44</v>
      </c>
      <c r="P83" s="5">
        <v>63426.81</v>
      </c>
    </row>
    <row r="84" spans="1:16" x14ac:dyDescent="0.25">
      <c r="A84" s="5" t="s">
        <v>21</v>
      </c>
      <c r="B84" s="5">
        <v>24207.16</v>
      </c>
      <c r="C84" s="5">
        <v>26291.73</v>
      </c>
      <c r="D84" s="5">
        <v>23297.68</v>
      </c>
      <c r="E84" s="5">
        <v>18479.91</v>
      </c>
      <c r="F84" s="5">
        <v>14509.3</v>
      </c>
      <c r="G84" s="5">
        <v>15175.99</v>
      </c>
      <c r="H84" s="5">
        <v>15907.83</v>
      </c>
      <c r="I84" s="5">
        <v>17201.89</v>
      </c>
      <c r="J84" s="5">
        <v>19371.41</v>
      </c>
      <c r="K84" s="5">
        <v>20099.72</v>
      </c>
      <c r="L84" s="5">
        <v>23590.91</v>
      </c>
      <c r="M84" s="5">
        <v>21678.05</v>
      </c>
      <c r="N84" s="5">
        <v>22323.67</v>
      </c>
      <c r="O84" s="5">
        <v>28540.78</v>
      </c>
      <c r="P84" s="5">
        <v>32935.620000000003</v>
      </c>
    </row>
    <row r="85" spans="1:16" x14ac:dyDescent="0.25">
      <c r="A85" s="5" t="s">
        <v>7</v>
      </c>
      <c r="B85" s="5">
        <v>660.44</v>
      </c>
      <c r="C85" s="5">
        <v>715.02</v>
      </c>
      <c r="D85" s="5">
        <v>722.62</v>
      </c>
      <c r="E85" s="5">
        <v>721</v>
      </c>
      <c r="F85" s="5">
        <v>747.81</v>
      </c>
      <c r="G85" s="5">
        <v>804.49</v>
      </c>
      <c r="H85" s="5">
        <v>816.41</v>
      </c>
      <c r="I85" s="5">
        <v>918.29</v>
      </c>
      <c r="J85" s="5">
        <v>983.37</v>
      </c>
      <c r="K85" s="5">
        <v>1064.3399999999999</v>
      </c>
      <c r="L85" s="5">
        <v>1157.18</v>
      </c>
      <c r="M85" s="5">
        <v>1143.31</v>
      </c>
      <c r="N85" s="5">
        <v>1237.58</v>
      </c>
      <c r="O85" s="5">
        <v>1301.48</v>
      </c>
      <c r="P85" s="5">
        <v>1365.05</v>
      </c>
    </row>
    <row r="86" spans="1:16" x14ac:dyDescent="0.25">
      <c r="A86" s="5" t="s">
        <v>22</v>
      </c>
      <c r="B86" s="5">
        <v>49612.87</v>
      </c>
      <c r="C86" s="5">
        <v>51723.57</v>
      </c>
      <c r="D86" s="5">
        <v>48900.01</v>
      </c>
      <c r="E86" s="5">
        <v>47188.18</v>
      </c>
      <c r="F86" s="5">
        <v>46330.71</v>
      </c>
      <c r="G86" s="5">
        <v>49944.33</v>
      </c>
      <c r="H86" s="5">
        <v>51823.9</v>
      </c>
      <c r="I86" s="5">
        <v>55457.02</v>
      </c>
      <c r="J86" s="5">
        <v>58732.34</v>
      </c>
      <c r="K86" s="5">
        <v>62267.24</v>
      </c>
      <c r="L86" s="5">
        <v>67930.960000000006</v>
      </c>
      <c r="M86" s="5">
        <v>72804.42</v>
      </c>
      <c r="N86" s="5">
        <v>77860.62</v>
      </c>
      <c r="O86" s="5">
        <v>96642.38</v>
      </c>
      <c r="P86" s="5">
        <v>100285.15</v>
      </c>
    </row>
    <row r="87" spans="1:16" x14ac:dyDescent="0.25">
      <c r="A87" s="5" t="s">
        <v>12</v>
      </c>
      <c r="B87" s="5">
        <v>977.15</v>
      </c>
      <c r="C87" s="5">
        <v>1006.42</v>
      </c>
      <c r="D87" s="5">
        <v>1000.31</v>
      </c>
      <c r="E87" s="5">
        <v>1077.1099999999999</v>
      </c>
      <c r="F87" s="5">
        <v>1245.3499999999999</v>
      </c>
      <c r="G87" s="5">
        <v>1376.74</v>
      </c>
      <c r="H87" s="5">
        <v>1376.66</v>
      </c>
      <c r="I87" s="5">
        <v>1800.4</v>
      </c>
      <c r="J87" s="5">
        <v>2141.4</v>
      </c>
      <c r="K87" s="5">
        <v>2324.37</v>
      </c>
      <c r="L87" s="5">
        <v>2548.11</v>
      </c>
      <c r="M87" s="5">
        <v>2616.98</v>
      </c>
      <c r="N87" s="5">
        <v>2657.63</v>
      </c>
      <c r="O87" s="5">
        <v>2973.03</v>
      </c>
      <c r="P87" s="5">
        <v>298.20999999999998</v>
      </c>
    </row>
    <row r="88" spans="1:16" x14ac:dyDescent="0.25">
      <c r="A88" s="5" t="s">
        <v>10</v>
      </c>
      <c r="B88" s="5">
        <v>353.69</v>
      </c>
      <c r="C88" s="5">
        <v>462.68</v>
      </c>
      <c r="D88" s="5">
        <v>549.83000000000004</v>
      </c>
      <c r="E88" s="5">
        <v>635.6</v>
      </c>
      <c r="F88" s="5">
        <v>739.66</v>
      </c>
      <c r="G88" s="5">
        <v>821.22</v>
      </c>
      <c r="H88" s="5">
        <v>917.35</v>
      </c>
      <c r="I88" s="5">
        <v>1001.81</v>
      </c>
      <c r="J88" s="5">
        <v>1088</v>
      </c>
      <c r="K88" s="5">
        <v>1166.23</v>
      </c>
      <c r="L88" s="5">
        <v>1284.82</v>
      </c>
      <c r="M88" s="5">
        <v>1325.35</v>
      </c>
      <c r="N88" s="5">
        <v>1452.25</v>
      </c>
      <c r="O88" s="5">
        <v>1771</v>
      </c>
      <c r="P88" s="5">
        <v>1814.17</v>
      </c>
    </row>
    <row r="89" spans="1:16" x14ac:dyDescent="0.25">
      <c r="A89" s="5" t="s">
        <v>9</v>
      </c>
      <c r="B89" s="5">
        <v>528.97</v>
      </c>
      <c r="C89" s="5">
        <v>590.04999999999995</v>
      </c>
      <c r="D89" s="5">
        <v>652.35</v>
      </c>
      <c r="E89" s="5">
        <v>726</v>
      </c>
      <c r="F89" s="5">
        <v>800</v>
      </c>
      <c r="G89" s="5">
        <v>898.5</v>
      </c>
      <c r="H89" s="5">
        <v>1546.52</v>
      </c>
      <c r="I89" s="5">
        <v>1768.21</v>
      </c>
      <c r="J89" s="5">
        <v>2127</v>
      </c>
      <c r="K89" s="5">
        <v>2718</v>
      </c>
      <c r="L89" s="5">
        <v>2925.8</v>
      </c>
      <c r="M89" s="5">
        <v>3070</v>
      </c>
      <c r="N89" s="5">
        <v>3329.74</v>
      </c>
      <c r="O89" s="5">
        <v>4139</v>
      </c>
      <c r="P89" s="5">
        <v>4594.84</v>
      </c>
    </row>
    <row r="90" spans="1:16" x14ac:dyDescent="0.25">
      <c r="A90" s="5" t="s">
        <v>3</v>
      </c>
      <c r="B90" s="5">
        <v>24070.31</v>
      </c>
      <c r="C90" s="5">
        <v>24912.45</v>
      </c>
      <c r="D90" s="5">
        <v>26220.97</v>
      </c>
      <c r="E90" s="5">
        <v>27105.1</v>
      </c>
      <c r="F90" s="5">
        <v>31481.59</v>
      </c>
      <c r="G90" s="5">
        <v>31345.3</v>
      </c>
      <c r="H90" s="5">
        <v>34165.97</v>
      </c>
      <c r="I90" s="5">
        <v>38677.24</v>
      </c>
      <c r="J90" s="5">
        <v>39828.58</v>
      </c>
      <c r="K90" s="5">
        <v>45872.25</v>
      </c>
      <c r="L90" s="5">
        <v>48861.1</v>
      </c>
      <c r="M90" s="5">
        <v>54241.14</v>
      </c>
      <c r="N90" s="5">
        <v>59677.440000000002</v>
      </c>
      <c r="O90" s="5">
        <v>70421</v>
      </c>
      <c r="P90" s="5">
        <v>68439.149999999994</v>
      </c>
    </row>
    <row r="91" spans="1:16" x14ac:dyDescent="0.25">
      <c r="A91" s="5" t="s">
        <v>18</v>
      </c>
      <c r="B91" s="5">
        <v>17609.3</v>
      </c>
      <c r="C91" s="5">
        <v>15945.69</v>
      </c>
      <c r="D91" s="5">
        <v>16663.400000000001</v>
      </c>
      <c r="E91" s="5">
        <v>18550.18</v>
      </c>
      <c r="F91" s="5">
        <v>19840.02</v>
      </c>
      <c r="G91" s="5">
        <v>21698.23</v>
      </c>
      <c r="H91" s="5">
        <v>23143.17</v>
      </c>
      <c r="I91" s="5">
        <v>24781.59</v>
      </c>
      <c r="J91" s="5">
        <v>25701.71</v>
      </c>
      <c r="K91" s="5">
        <v>30690.560000000001</v>
      </c>
      <c r="L91" s="5">
        <v>34235.379999999997</v>
      </c>
      <c r="M91" s="5">
        <v>36039.589999999997</v>
      </c>
      <c r="N91" s="5">
        <v>36198.33</v>
      </c>
      <c r="O91" s="5">
        <v>47455.839999999997</v>
      </c>
      <c r="P91" s="5">
        <v>51439.47</v>
      </c>
    </row>
    <row r="92" spans="1:16" x14ac:dyDescent="0.25">
      <c r="A92" s="5" t="s">
        <v>19</v>
      </c>
      <c r="B92" s="5">
        <v>7684.28</v>
      </c>
      <c r="C92" s="5">
        <v>9141.4599999999991</v>
      </c>
      <c r="D92" s="5">
        <v>9730.33</v>
      </c>
      <c r="E92" s="5">
        <v>10254.16</v>
      </c>
      <c r="F92" s="5">
        <v>8622.39</v>
      </c>
      <c r="G92" s="5">
        <v>8783.1200000000008</v>
      </c>
      <c r="H92" s="5">
        <v>9093.1</v>
      </c>
      <c r="I92" s="5">
        <v>9347.8799999999992</v>
      </c>
      <c r="J92" s="5">
        <v>10190.1</v>
      </c>
      <c r="K92" s="5">
        <v>11310.22</v>
      </c>
      <c r="L92" s="5">
        <v>11790.53</v>
      </c>
      <c r="M92" s="5">
        <v>12188.89</v>
      </c>
      <c r="N92" s="5">
        <v>13967.15</v>
      </c>
      <c r="O92" s="5">
        <v>15993.12</v>
      </c>
      <c r="P92" s="5">
        <v>16832.560000000001</v>
      </c>
    </row>
    <row r="93" spans="1:16" x14ac:dyDescent="0.25">
      <c r="A93" s="5" t="s">
        <v>32</v>
      </c>
      <c r="B93" s="5">
        <v>27448.19</v>
      </c>
      <c r="C93" s="5">
        <v>28534.25</v>
      </c>
      <c r="D93" s="5">
        <v>31056.15</v>
      </c>
      <c r="E93" s="5">
        <v>34265.11</v>
      </c>
      <c r="F93" s="5">
        <v>35922.93</v>
      </c>
      <c r="G93" s="5">
        <v>36961.93</v>
      </c>
      <c r="H93" s="5">
        <v>39240.21</v>
      </c>
      <c r="I93" s="5">
        <v>41285.97</v>
      </c>
      <c r="J93" s="5">
        <v>44515.78</v>
      </c>
      <c r="K93" s="5">
        <v>49934</v>
      </c>
      <c r="L93" s="5">
        <v>52952.62</v>
      </c>
      <c r="M93" s="5">
        <v>53553.49</v>
      </c>
      <c r="N93" s="5">
        <v>57722.96</v>
      </c>
      <c r="O93" s="5">
        <v>61896.54</v>
      </c>
      <c r="P93" s="5">
        <v>62076.91</v>
      </c>
    </row>
    <row r="94" spans="1:16" x14ac:dyDescent="0.25">
      <c r="A94" s="5" t="s">
        <v>28</v>
      </c>
      <c r="B94" s="5">
        <v>937.89</v>
      </c>
      <c r="C94" s="5">
        <v>1057.6199999999999</v>
      </c>
      <c r="D94" s="5">
        <v>1239.7</v>
      </c>
      <c r="E94" s="5">
        <v>1402.7</v>
      </c>
      <c r="F94" s="5">
        <v>1562.87</v>
      </c>
      <c r="G94" s="5">
        <v>1547.21</v>
      </c>
      <c r="H94" s="5">
        <v>1794.47</v>
      </c>
      <c r="I94" s="5">
        <v>1819.09</v>
      </c>
      <c r="J94" s="5">
        <v>1868.03</v>
      </c>
      <c r="K94" s="5">
        <v>2024.99</v>
      </c>
      <c r="L94" s="5">
        <v>2071.9699999999998</v>
      </c>
      <c r="M94" s="5">
        <v>1864.98</v>
      </c>
      <c r="N94" s="5">
        <v>1920.96</v>
      </c>
      <c r="O94" s="5">
        <v>2321.5</v>
      </c>
      <c r="P94" s="5">
        <v>2492.44</v>
      </c>
    </row>
    <row r="95" spans="1:16" x14ac:dyDescent="0.25">
      <c r="A95" s="5" t="s">
        <v>20</v>
      </c>
      <c r="B95" s="5">
        <v>15.25</v>
      </c>
      <c r="C95" s="5">
        <v>16.18</v>
      </c>
      <c r="D95" s="5">
        <v>17.12</v>
      </c>
      <c r="E95" s="5">
        <v>17.38</v>
      </c>
      <c r="F95" s="5">
        <v>17.43</v>
      </c>
      <c r="G95" s="5">
        <v>18.23</v>
      </c>
      <c r="H95" s="5">
        <v>18.96</v>
      </c>
      <c r="I95" s="5">
        <v>19.98</v>
      </c>
      <c r="J95" s="5">
        <v>22.55</v>
      </c>
      <c r="K95" s="5">
        <v>24.17</v>
      </c>
      <c r="L95" s="5">
        <v>24.15</v>
      </c>
      <c r="M95" s="5">
        <v>23.5</v>
      </c>
      <c r="N95" s="5">
        <v>25.48</v>
      </c>
      <c r="O95" s="5">
        <v>33.54</v>
      </c>
      <c r="P95" s="5">
        <v>37.9</v>
      </c>
    </row>
    <row r="96" spans="1:16" x14ac:dyDescent="0.25">
      <c r="A96" s="5" t="s">
        <v>6</v>
      </c>
      <c r="B96" s="5">
        <v>11155.08</v>
      </c>
      <c r="C96" s="5">
        <v>10673.56</v>
      </c>
      <c r="D96" s="5">
        <v>11423.38</v>
      </c>
      <c r="E96" s="5">
        <v>11459.63</v>
      </c>
      <c r="F96" s="5">
        <v>2904.43</v>
      </c>
      <c r="G96" s="5">
        <v>3612.85</v>
      </c>
      <c r="H96" s="5">
        <v>3730.34</v>
      </c>
      <c r="I96" s="5">
        <v>3951.97</v>
      </c>
      <c r="J96" s="5">
        <v>4022.33</v>
      </c>
      <c r="K96" s="5">
        <v>3825.87</v>
      </c>
      <c r="L96" s="5">
        <v>4393.79</v>
      </c>
      <c r="M96" s="5">
        <v>4984.0600000000004</v>
      </c>
      <c r="N96" s="5">
        <v>6067.22</v>
      </c>
      <c r="O96" s="5">
        <v>6183.62</v>
      </c>
      <c r="P96" s="5">
        <v>6720.6</v>
      </c>
    </row>
    <row r="97" spans="1:16" x14ac:dyDescent="0.25">
      <c r="A97" s="5" t="s">
        <v>17</v>
      </c>
      <c r="B97" s="5"/>
      <c r="C97" s="5"/>
      <c r="D97" s="5"/>
      <c r="E97" s="5"/>
      <c r="F97" s="5">
        <v>6778.14</v>
      </c>
      <c r="G97" s="5">
        <v>6920.09</v>
      </c>
      <c r="H97" s="5">
        <v>7774.11</v>
      </c>
      <c r="I97" s="5">
        <v>8380.48</v>
      </c>
      <c r="J97" s="5">
        <v>9348.0300000000007</v>
      </c>
      <c r="K97" s="5">
        <v>10945.68</v>
      </c>
      <c r="L97" s="5">
        <v>11387.47</v>
      </c>
      <c r="M97" s="5">
        <v>12582.93</v>
      </c>
      <c r="N97" s="5">
        <v>13082.67</v>
      </c>
      <c r="O97" s="5">
        <v>15594.83</v>
      </c>
      <c r="P97" s="5">
        <v>17124.36</v>
      </c>
    </row>
    <row r="98" spans="1:16" x14ac:dyDescent="0.25">
      <c r="A98" s="5" t="s">
        <v>27</v>
      </c>
      <c r="B98" s="5">
        <v>5240.24</v>
      </c>
      <c r="C98" s="5">
        <v>6140</v>
      </c>
      <c r="D98" s="5">
        <v>5679</v>
      </c>
      <c r="E98" s="5">
        <v>6080</v>
      </c>
      <c r="F98" s="5">
        <v>5773.16</v>
      </c>
      <c r="G98" s="5">
        <v>6800.95</v>
      </c>
      <c r="H98" s="5">
        <v>7157.48</v>
      </c>
      <c r="I98" s="5">
        <v>7814.53</v>
      </c>
      <c r="J98" s="5">
        <v>8103.57</v>
      </c>
      <c r="K98" s="5">
        <v>9483.74</v>
      </c>
      <c r="L98" s="5">
        <v>11299.13</v>
      </c>
      <c r="M98" s="5">
        <v>11732.52</v>
      </c>
      <c r="N98" s="5">
        <v>12227.86</v>
      </c>
      <c r="O98" s="5">
        <v>13054.18</v>
      </c>
      <c r="P98" s="5">
        <v>13552</v>
      </c>
    </row>
    <row r="99" spans="1:16" x14ac:dyDescent="0.25">
      <c r="A99" s="5" t="s">
        <v>36</v>
      </c>
      <c r="B99" s="5">
        <v>14467.2</v>
      </c>
      <c r="C99" s="5">
        <v>15196.15</v>
      </c>
      <c r="D99" s="5">
        <v>15072.25</v>
      </c>
      <c r="E99" s="5">
        <v>14961.75</v>
      </c>
      <c r="F99" s="5">
        <v>16003.37</v>
      </c>
      <c r="G99" s="5">
        <v>16763.650000000001</v>
      </c>
      <c r="H99" s="5">
        <v>17815.87</v>
      </c>
      <c r="I99" s="5">
        <v>19087.13</v>
      </c>
      <c r="J99" s="5">
        <v>20957.060000000001</v>
      </c>
      <c r="K99" s="5">
        <v>2524.12</v>
      </c>
      <c r="L99" s="5">
        <v>26247.97</v>
      </c>
      <c r="M99" s="5">
        <v>27779.3</v>
      </c>
      <c r="N99" s="5">
        <v>31455</v>
      </c>
      <c r="O99" s="5">
        <v>33903.33</v>
      </c>
      <c r="P99" s="5">
        <v>36320.33</v>
      </c>
    </row>
    <row r="100" spans="1:16" x14ac:dyDescent="0.25">
      <c r="A100" s="5" t="s">
        <v>2</v>
      </c>
      <c r="B100" s="5">
        <v>73.55</v>
      </c>
      <c r="C100" s="5">
        <v>79.61</v>
      </c>
      <c r="D100" s="5">
        <v>83.55</v>
      </c>
      <c r="E100" s="5">
        <v>89.11</v>
      </c>
      <c r="F100" s="5">
        <v>91.15</v>
      </c>
      <c r="G100" s="5">
        <v>108.24</v>
      </c>
      <c r="H100" s="5">
        <v>113.21</v>
      </c>
      <c r="I100" s="5">
        <v>109.96</v>
      </c>
      <c r="J100" s="5">
        <v>116.27</v>
      </c>
      <c r="K100" s="5">
        <v>136.63</v>
      </c>
      <c r="L100" s="5">
        <v>149.85</v>
      </c>
      <c r="M100" s="5">
        <v>160.47999999999999</v>
      </c>
      <c r="N100" s="5">
        <v>176.89</v>
      </c>
      <c r="O100" s="5">
        <v>198.62</v>
      </c>
      <c r="P100" s="5">
        <v>206.35</v>
      </c>
    </row>
    <row r="101" spans="1:16" x14ac:dyDescent="0.25">
      <c r="A101" s="5" t="s">
        <v>31</v>
      </c>
      <c r="B101" s="5">
        <v>92.47</v>
      </c>
      <c r="C101" s="5">
        <v>98</v>
      </c>
      <c r="D101" s="5">
        <v>105.81</v>
      </c>
      <c r="E101" s="5">
        <v>103.15</v>
      </c>
      <c r="F101" s="5">
        <v>123.32</v>
      </c>
      <c r="G101" s="5">
        <v>73.27</v>
      </c>
      <c r="H101" s="5">
        <v>182.24</v>
      </c>
      <c r="I101" s="5">
        <v>226.7</v>
      </c>
      <c r="J101" s="5">
        <v>208.67</v>
      </c>
      <c r="K101" s="5">
        <v>211.93</v>
      </c>
      <c r="L101" s="5">
        <v>260.25</v>
      </c>
      <c r="M101" s="5">
        <v>277.31</v>
      </c>
      <c r="N101" s="5">
        <v>301.5</v>
      </c>
      <c r="O101" s="5">
        <v>370.62</v>
      </c>
      <c r="P101" s="5">
        <v>385.44</v>
      </c>
    </row>
    <row r="102" spans="1:16" x14ac:dyDescent="0.25">
      <c r="A102" s="5" t="s">
        <v>5</v>
      </c>
      <c r="B102" s="5">
        <v>1871.6</v>
      </c>
      <c r="C102" s="5">
        <v>1752.93</v>
      </c>
      <c r="D102" s="5">
        <v>1808.98</v>
      </c>
      <c r="E102" s="5">
        <v>1911.19</v>
      </c>
      <c r="F102" s="5">
        <v>1817.98</v>
      </c>
      <c r="G102" s="5">
        <v>1960.81</v>
      </c>
      <c r="H102" s="5">
        <v>1920.38</v>
      </c>
      <c r="I102" s="5">
        <v>1837.98</v>
      </c>
      <c r="J102" s="5">
        <v>2203</v>
      </c>
      <c r="K102" s="5">
        <v>2575.35</v>
      </c>
      <c r="L102" s="5">
        <v>2544.48</v>
      </c>
      <c r="M102" s="5">
        <v>2797.6</v>
      </c>
      <c r="N102" s="5">
        <v>3257</v>
      </c>
      <c r="O102" s="5">
        <v>3969.24</v>
      </c>
      <c r="P102" s="5">
        <v>4205</v>
      </c>
    </row>
    <row r="103" spans="1:16" x14ac:dyDescent="0.25">
      <c r="A103" s="5" t="s">
        <v>23</v>
      </c>
      <c r="B103" s="5">
        <v>322.18</v>
      </c>
      <c r="C103" s="5">
        <v>179.93</v>
      </c>
      <c r="D103" s="5">
        <v>173.05</v>
      </c>
      <c r="E103" s="5">
        <v>176.94</v>
      </c>
      <c r="F103" s="5">
        <v>168.72</v>
      </c>
      <c r="G103" s="5">
        <v>178.55</v>
      </c>
      <c r="H103" s="5">
        <v>175.38</v>
      </c>
      <c r="I103" s="5">
        <v>177.59</v>
      </c>
      <c r="J103" s="5">
        <v>188</v>
      </c>
      <c r="K103" s="5">
        <v>217.38</v>
      </c>
      <c r="L103" s="5">
        <v>197.4</v>
      </c>
      <c r="M103" s="5">
        <v>197.12</v>
      </c>
      <c r="N103" s="5">
        <v>220.65</v>
      </c>
      <c r="O103" s="5">
        <v>324.83</v>
      </c>
      <c r="P103" s="5">
        <v>379.01</v>
      </c>
    </row>
    <row r="104" spans="1:16" x14ac:dyDescent="0.25">
      <c r="A104" s="5" t="s">
        <v>24</v>
      </c>
      <c r="B104" s="5">
        <v>321.38</v>
      </c>
      <c r="C104" s="5">
        <v>348.45</v>
      </c>
      <c r="D104" s="5">
        <v>386.44</v>
      </c>
      <c r="E104" s="5">
        <v>417.19</v>
      </c>
      <c r="F104" s="5">
        <v>550.72</v>
      </c>
      <c r="G104" s="5">
        <v>712.98</v>
      </c>
      <c r="H104" s="5">
        <v>797.02</v>
      </c>
      <c r="I104" s="5">
        <v>855.87</v>
      </c>
      <c r="J104" s="5">
        <v>725.26</v>
      </c>
      <c r="K104" s="5">
        <v>778.48</v>
      </c>
      <c r="L104" s="5">
        <v>893.26</v>
      </c>
      <c r="M104" s="5">
        <v>945.5</v>
      </c>
      <c r="N104" s="5">
        <v>898.42</v>
      </c>
      <c r="O104" s="5">
        <v>1074.8800000000001</v>
      </c>
      <c r="P104" s="5">
        <v>1258.58</v>
      </c>
    </row>
    <row r="105" spans="1:16" x14ac:dyDescent="0.25">
      <c r="A105" s="5" t="s">
        <v>26</v>
      </c>
      <c r="B105" s="5">
        <v>131.88999999999999</v>
      </c>
      <c r="C105" s="5">
        <v>128.43</v>
      </c>
      <c r="D105" s="5">
        <v>138.19999999999999</v>
      </c>
      <c r="E105" s="5">
        <v>165.46</v>
      </c>
      <c r="F105" s="5">
        <v>117.24</v>
      </c>
      <c r="G105" s="5">
        <v>126.52</v>
      </c>
      <c r="H105" s="5">
        <v>136.24</v>
      </c>
      <c r="I105" s="5">
        <v>183.18</v>
      </c>
      <c r="J105" s="5">
        <v>144.80000000000001</v>
      </c>
      <c r="K105" s="5">
        <v>156.49</v>
      </c>
      <c r="L105" s="5">
        <v>182.73</v>
      </c>
      <c r="M105" s="5">
        <v>192.97</v>
      </c>
      <c r="N105" s="5">
        <v>225</v>
      </c>
      <c r="O105" s="5">
        <v>317.49</v>
      </c>
      <c r="P105" s="5">
        <v>327.64</v>
      </c>
    </row>
    <row r="106" spans="1:16" x14ac:dyDescent="0.25">
      <c r="A106" s="5" t="s">
        <v>33</v>
      </c>
      <c r="B106" s="5">
        <v>314.61</v>
      </c>
      <c r="C106" s="5">
        <v>396.86</v>
      </c>
      <c r="D106" s="5">
        <v>356.13</v>
      </c>
      <c r="E106" s="5">
        <v>303</v>
      </c>
      <c r="F106" s="5">
        <v>348</v>
      </c>
      <c r="G106" s="5">
        <v>362.97</v>
      </c>
      <c r="H106" s="5">
        <v>414.26</v>
      </c>
      <c r="I106" s="5">
        <v>380.01</v>
      </c>
      <c r="J106" s="5">
        <v>370.69</v>
      </c>
      <c r="K106" s="5">
        <v>394.59</v>
      </c>
      <c r="L106" s="5">
        <v>397.81</v>
      </c>
      <c r="M106" s="5">
        <v>450.84</v>
      </c>
      <c r="N106" s="5">
        <v>494.46</v>
      </c>
      <c r="O106" s="5">
        <v>553.97</v>
      </c>
      <c r="P106" s="5">
        <v>721.39</v>
      </c>
    </row>
    <row r="107" spans="1:16" x14ac:dyDescent="0.25">
      <c r="A107" s="5" t="s">
        <v>4</v>
      </c>
      <c r="B107" s="5">
        <v>111.32</v>
      </c>
      <c r="C107" s="5">
        <v>99.63</v>
      </c>
      <c r="D107" s="5">
        <v>80.95</v>
      </c>
      <c r="E107" s="5">
        <v>102.35</v>
      </c>
      <c r="F107" s="5">
        <v>75.16</v>
      </c>
      <c r="G107" s="5">
        <v>79.209999999999994</v>
      </c>
      <c r="H107" s="5">
        <v>125</v>
      </c>
      <c r="I107" s="5">
        <v>166.5</v>
      </c>
      <c r="J107" s="5">
        <v>161.46</v>
      </c>
      <c r="K107" s="5">
        <v>138.5</v>
      </c>
      <c r="L107" s="5">
        <v>169.51</v>
      </c>
      <c r="M107" s="5">
        <v>271.47000000000003</v>
      </c>
      <c r="N107" s="5">
        <v>311</v>
      </c>
      <c r="O107" s="5">
        <v>436.05</v>
      </c>
      <c r="P107" s="5">
        <v>470.39</v>
      </c>
    </row>
    <row r="108" spans="1:16" x14ac:dyDescent="0.25">
      <c r="A108" s="5" t="s">
        <v>25</v>
      </c>
      <c r="B108" s="5">
        <v>83.72</v>
      </c>
      <c r="C108" s="5">
        <v>103.37</v>
      </c>
      <c r="D108" s="5">
        <v>113.77</v>
      </c>
      <c r="E108" s="5">
        <v>136.80000000000001</v>
      </c>
      <c r="F108" s="5">
        <v>132.38</v>
      </c>
      <c r="G108" s="5">
        <v>147.65</v>
      </c>
      <c r="H108" s="5">
        <v>129.9</v>
      </c>
      <c r="I108" s="5">
        <v>125.67</v>
      </c>
      <c r="J108" s="5">
        <v>134.51</v>
      </c>
      <c r="K108" s="5">
        <v>145.15</v>
      </c>
      <c r="L108" s="5">
        <v>179.44</v>
      </c>
      <c r="M108" s="5">
        <v>165.5</v>
      </c>
      <c r="N108" s="5">
        <v>191.33</v>
      </c>
      <c r="O108" s="5">
        <v>252.05</v>
      </c>
      <c r="P108" s="5">
        <v>286.60000000000002</v>
      </c>
    </row>
    <row r="109" spans="1:16" x14ac:dyDescent="0.25">
      <c r="A109" s="5" t="s">
        <v>37</v>
      </c>
      <c r="B109" s="5">
        <v>296748.90000000002</v>
      </c>
      <c r="C109" s="5">
        <v>309734.09999999998</v>
      </c>
      <c r="D109" s="5">
        <v>312841.09999999998</v>
      </c>
      <c r="E109" s="5">
        <v>316599.59999999998</v>
      </c>
      <c r="F109" s="5">
        <v>322459.3</v>
      </c>
      <c r="G109" s="5">
        <v>339598.3</v>
      </c>
      <c r="H109" s="5">
        <v>360937.2</v>
      </c>
      <c r="I109" s="5">
        <v>386133.7</v>
      </c>
      <c r="J109" s="5">
        <v>411886.9</v>
      </c>
      <c r="K109" s="5">
        <v>455748.5</v>
      </c>
      <c r="L109" s="5">
        <v>501977.11</v>
      </c>
      <c r="M109" s="5">
        <v>527563.97</v>
      </c>
      <c r="N109" s="5">
        <v>569618.31000000006</v>
      </c>
      <c r="O109" s="5">
        <v>672932.95</v>
      </c>
      <c r="P109" s="5">
        <v>706142.76</v>
      </c>
    </row>
  </sheetData>
  <autoFilter ref="A18:Q23">
    <sortState ref="A18:Q22">
      <sortCondition ref="A17:A22"/>
    </sortState>
  </autoFilter>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L96"/>
  <sheetViews>
    <sheetView workbookViewId="0">
      <selection activeCell="AN8" sqref="AN8:AN16"/>
    </sheetView>
  </sheetViews>
  <sheetFormatPr defaultColWidth="8.85546875" defaultRowHeight="15" x14ac:dyDescent="0.25"/>
  <cols>
    <col min="1" max="1" width="21.42578125" customWidth="1"/>
    <col min="2" max="38" width="14.28515625" customWidth="1"/>
  </cols>
  <sheetData>
    <row r="1" spans="1:38" x14ac:dyDescent="0.25">
      <c r="A1" s="8" t="s">
        <v>41</v>
      </c>
    </row>
    <row r="2" spans="1:38" x14ac:dyDescent="0.25">
      <c r="A2" s="1" t="s">
        <v>42</v>
      </c>
    </row>
    <row r="3" spans="1:38" x14ac:dyDescent="0.25">
      <c r="A3" s="1" t="s">
        <v>538</v>
      </c>
    </row>
    <row r="4" spans="1:38" ht="18.75" x14ac:dyDescent="0.3">
      <c r="A4" s="2" t="s">
        <v>394</v>
      </c>
    </row>
    <row r="5" spans="1:38" ht="18.75" x14ac:dyDescent="0.3">
      <c r="A5" s="2"/>
    </row>
    <row r="6" spans="1:38" x14ac:dyDescent="0.25">
      <c r="A6" t="s">
        <v>551</v>
      </c>
    </row>
    <row r="8" spans="1:38" x14ac:dyDescent="0.25">
      <c r="A8" t="s">
        <v>717</v>
      </c>
    </row>
    <row r="9" spans="1:38" x14ac:dyDescent="0.25">
      <c r="A9" s="38" t="s">
        <v>43</v>
      </c>
      <c r="B9" s="38" t="s">
        <v>267</v>
      </c>
      <c r="C9" s="38" t="s">
        <v>539</v>
      </c>
      <c r="D9" s="38" t="s">
        <v>540</v>
      </c>
      <c r="E9" s="38" t="s">
        <v>541</v>
      </c>
      <c r="F9" s="38" t="s">
        <v>106</v>
      </c>
      <c r="G9" s="38" t="s">
        <v>268</v>
      </c>
      <c r="H9" s="38" t="s">
        <v>542</v>
      </c>
      <c r="I9" s="38" t="s">
        <v>543</v>
      </c>
      <c r="J9" s="38" t="s">
        <v>544</v>
      </c>
      <c r="K9" s="38" t="s">
        <v>552</v>
      </c>
      <c r="L9" s="38" t="s">
        <v>545</v>
      </c>
      <c r="M9" s="38" t="s">
        <v>269</v>
      </c>
      <c r="N9" s="38" t="s">
        <v>546</v>
      </c>
      <c r="O9" s="38" t="s">
        <v>547</v>
      </c>
      <c r="P9" s="38" t="s">
        <v>107</v>
      </c>
      <c r="Q9" s="38" t="s">
        <v>548</v>
      </c>
      <c r="R9" s="38" t="s">
        <v>270</v>
      </c>
      <c r="S9" s="38" t="s">
        <v>549</v>
      </c>
      <c r="T9" s="38" t="s">
        <v>520</v>
      </c>
      <c r="U9" s="38" t="s">
        <v>550</v>
      </c>
      <c r="V9" s="38" t="s">
        <v>50</v>
      </c>
      <c r="W9" s="38" t="s">
        <v>191</v>
      </c>
      <c r="X9" s="38" t="s">
        <v>192</v>
      </c>
      <c r="Y9" s="38" t="s">
        <v>161</v>
      </c>
      <c r="Z9" s="38" t="s">
        <v>58</v>
      </c>
      <c r="AA9" s="38" t="s">
        <v>193</v>
      </c>
      <c r="AB9" s="38" t="s">
        <v>69</v>
      </c>
      <c r="AC9" s="38" t="s">
        <v>162</v>
      </c>
      <c r="AD9" s="38" t="s">
        <v>163</v>
      </c>
      <c r="AE9" s="38" t="s">
        <v>194</v>
      </c>
      <c r="AF9" s="38" t="s">
        <v>235</v>
      </c>
      <c r="AG9" s="38" t="s">
        <v>553</v>
      </c>
      <c r="AH9" s="38" t="s">
        <v>68</v>
      </c>
      <c r="AI9" s="38" t="s">
        <v>84</v>
      </c>
      <c r="AJ9" s="38" t="s">
        <v>85</v>
      </c>
      <c r="AK9" s="38" t="s">
        <v>86</v>
      </c>
      <c r="AL9" s="38" t="s">
        <v>554</v>
      </c>
    </row>
    <row r="10" spans="1:38" x14ac:dyDescent="0.25">
      <c r="A10" s="27" t="s">
        <v>3</v>
      </c>
      <c r="B10" s="27">
        <f>VLOOKUP($A10,'[1]Table 1'!$A$11:$S$39,2,FALSE)</f>
        <v>0.28799999999999998</v>
      </c>
      <c r="C10" s="27"/>
      <c r="D10" s="27"/>
      <c r="E10" s="27"/>
      <c r="F10" s="27">
        <f>VLOOKUP($A10,'[1]Table 1'!$A$11:$S$39,4,FALSE)</f>
        <v>0.29799999999999999</v>
      </c>
      <c r="G10" s="27"/>
      <c r="H10" s="27"/>
      <c r="I10" s="27"/>
      <c r="J10" s="27"/>
      <c r="K10" s="27">
        <f>VLOOKUP($A10,'[1]Table 1'!$A$11:$S$39,6,FALSE)</f>
        <v>0.29199999999999998</v>
      </c>
      <c r="L10" s="27"/>
      <c r="M10" s="27"/>
      <c r="N10" s="27"/>
      <c r="O10" s="27"/>
      <c r="P10" s="27"/>
      <c r="Q10" s="27"/>
      <c r="R10" s="27"/>
      <c r="S10" s="27"/>
      <c r="T10" s="27"/>
      <c r="U10" s="27"/>
      <c r="V10" s="27">
        <f>VLOOKUP($A10,'[1]Table 1'!$A$11:$S$39,8,FALSE)</f>
        <v>0.28499999999999998</v>
      </c>
      <c r="W10" s="27"/>
      <c r="X10" s="27"/>
      <c r="Y10" s="27"/>
      <c r="Z10" s="27"/>
      <c r="AA10" s="27"/>
      <c r="AB10" s="27">
        <f>VLOOKUP($A10,'[1]Table 1'!$A$11:$S$39,10,FALSE)</f>
        <v>0.23499999999999999</v>
      </c>
      <c r="AC10" s="27"/>
      <c r="AD10" s="27"/>
      <c r="AE10" s="27"/>
      <c r="AF10" s="27"/>
      <c r="AG10" s="27">
        <f>VLOOKUP($A10,'[1]Table 1'!$A$11:$S$39,14,FALSE)</f>
        <v>0.252</v>
      </c>
      <c r="AH10" s="27"/>
      <c r="AI10" s="27"/>
      <c r="AJ10" s="27"/>
      <c r="AK10" s="27"/>
      <c r="AL10" s="27">
        <f>VLOOKUP($A10,'[1]Table 1'!$A$11:$S$39,18,FALSE)</f>
        <v>0.26900000000000002</v>
      </c>
    </row>
    <row r="11" spans="1:38" x14ac:dyDescent="0.25">
      <c r="A11" s="27" t="s">
        <v>5</v>
      </c>
      <c r="B11" s="27">
        <f>VLOOKUP($A11,'[1]Table 1'!$A$11:$S$39,2,FALSE)</f>
        <v>0.2</v>
      </c>
      <c r="C11" s="27"/>
      <c r="D11" s="27"/>
      <c r="E11" s="27"/>
      <c r="F11" s="27">
        <f>VLOOKUP($A11,'[1]Table 1'!$A$11:$S$39,4,FALSE)</f>
        <v>0.17899999999999999</v>
      </c>
      <c r="G11" s="27"/>
      <c r="H11" s="27"/>
      <c r="I11" s="27"/>
      <c r="J11" s="27"/>
      <c r="K11" s="27">
        <f>VLOOKUP($A11,'[1]Table 1'!$A$11:$S$39,6,FALSE)</f>
        <v>0.192</v>
      </c>
      <c r="L11" s="27"/>
      <c r="M11" s="27"/>
      <c r="N11" s="27"/>
      <c r="O11" s="27"/>
      <c r="P11" s="27"/>
      <c r="Q11" s="27"/>
      <c r="R11" s="27"/>
      <c r="S11" s="27"/>
      <c r="T11" s="27"/>
      <c r="U11" s="27"/>
      <c r="V11" s="27">
        <f>VLOOKUP($A11,'[1]Table 1'!$A$11:$S$39,8,FALSE)</f>
        <v>0.17599999999999999</v>
      </c>
      <c r="W11" s="27"/>
      <c r="X11" s="27"/>
      <c r="Y11" s="27"/>
      <c r="Z11" s="27"/>
      <c r="AA11" s="27"/>
      <c r="AB11" s="27">
        <f>VLOOKUP($A11,'[1]Table 1'!$A$11:$S$39,10,FALSE)</f>
        <v>0.20100000000000001</v>
      </c>
      <c r="AC11" s="27"/>
      <c r="AD11" s="27"/>
      <c r="AE11" s="27"/>
      <c r="AF11" s="27"/>
      <c r="AG11" s="27">
        <f>VLOOKUP($A11,'[1]Table 1'!$A$11:$S$39,14,FALSE)</f>
        <v>0.182</v>
      </c>
      <c r="AH11" s="27"/>
      <c r="AI11" s="27"/>
      <c r="AJ11" s="27"/>
      <c r="AK11" s="27"/>
      <c r="AL11" s="27">
        <f>VLOOKUP($A11,'[1]Table 1'!$A$11:$S$39,18,FALSE)</f>
        <v>0.22</v>
      </c>
    </row>
    <row r="12" spans="1:38" x14ac:dyDescent="0.25">
      <c r="A12" s="27" t="s">
        <v>6</v>
      </c>
      <c r="B12" s="27">
        <f>VLOOKUP($A12,'[1]Table 1'!$A$11:$S$39,2,FALSE)</f>
        <v>0.27300000000000002</v>
      </c>
      <c r="C12" s="27"/>
      <c r="D12" s="27"/>
      <c r="E12" s="27"/>
      <c r="F12" s="27">
        <f>VLOOKUP($A12,'[1]Table 1'!$A$11:$S$39,4,FALSE)</f>
        <v>0.25800000000000001</v>
      </c>
      <c r="G12" s="27"/>
      <c r="H12" s="27"/>
      <c r="I12" s="27"/>
      <c r="J12" s="27"/>
      <c r="K12" s="27">
        <f>VLOOKUP($A12,'[1]Table 1'!$A$11:$S$39,6,FALSE)</f>
        <v>0.255</v>
      </c>
      <c r="L12" s="27"/>
      <c r="M12" s="27"/>
      <c r="N12" s="27"/>
      <c r="O12" s="27"/>
      <c r="P12" s="27"/>
      <c r="Q12" s="27"/>
      <c r="R12" s="27"/>
      <c r="S12" s="27"/>
      <c r="T12" s="27"/>
      <c r="U12" s="27"/>
      <c r="V12" s="27">
        <f>VLOOKUP($A12,'[1]Table 1'!$A$11:$S$39,8,FALSE)</f>
        <v>0.222</v>
      </c>
      <c r="W12" s="27"/>
      <c r="X12" s="27"/>
      <c r="Y12" s="27"/>
      <c r="Z12" s="27"/>
      <c r="AA12" s="27"/>
      <c r="AB12" s="27">
        <f>VLOOKUP($A12,'[1]Table 1'!$A$11:$S$39,10,FALSE)</f>
        <v>0.20699999999999999</v>
      </c>
      <c r="AC12" s="27"/>
      <c r="AD12" s="27"/>
      <c r="AE12" s="27"/>
      <c r="AF12" s="27"/>
      <c r="AG12" s="27">
        <f>VLOOKUP($A12,'[1]Table 1'!$A$11:$S$39,14,FALSE)</f>
        <v>0.185</v>
      </c>
      <c r="AH12" s="27"/>
      <c r="AI12" s="27"/>
      <c r="AJ12" s="27"/>
      <c r="AK12" s="27"/>
      <c r="AL12" s="27">
        <f>VLOOKUP($A12,'[1]Table 1'!$A$11:$S$39,18,FALSE)</f>
        <v>0.215</v>
      </c>
    </row>
    <row r="13" spans="1:38" x14ac:dyDescent="0.25">
      <c r="A13" s="27" t="s">
        <v>19</v>
      </c>
      <c r="B13" s="27">
        <f>VLOOKUP($A13,'[1]Table 1'!$A$11:$S$39,2,FALSE)</f>
        <v>0.314</v>
      </c>
      <c r="C13" s="27"/>
      <c r="D13" s="27"/>
      <c r="E13" s="27"/>
      <c r="F13" s="27">
        <f>VLOOKUP($A13,'[1]Table 1'!$A$11:$S$39,4,FALSE)</f>
        <v>0.35299999999999998</v>
      </c>
      <c r="G13" s="27"/>
      <c r="H13" s="27"/>
      <c r="I13" s="27"/>
      <c r="J13" s="27"/>
      <c r="K13" s="27">
        <f>VLOOKUP($A13,'[1]Table 1'!$A$11:$S$39,6,FALSE)</f>
        <v>0.33</v>
      </c>
      <c r="L13" s="27"/>
      <c r="M13" s="27"/>
      <c r="N13" s="27"/>
      <c r="O13" s="27"/>
      <c r="P13" s="27"/>
      <c r="Q13" s="27"/>
      <c r="R13" s="27"/>
      <c r="S13" s="27"/>
      <c r="T13" s="27"/>
      <c r="U13" s="27"/>
      <c r="V13" s="27">
        <f>VLOOKUP($A13,'[1]Table 1'!$A$11:$S$39,8,FALSE)</f>
        <v>0.28799999999999998</v>
      </c>
      <c r="W13" s="27"/>
      <c r="X13" s="27"/>
      <c r="Y13" s="27"/>
      <c r="Z13" s="27"/>
      <c r="AA13" s="27"/>
      <c r="AB13" s="27">
        <f>VLOOKUP($A13,'[1]Table 1'!$A$11:$S$39,10,FALSE)</f>
        <v>0.27</v>
      </c>
      <c r="AC13" s="27"/>
      <c r="AD13" s="27"/>
      <c r="AE13" s="27"/>
      <c r="AF13" s="27"/>
      <c r="AG13" s="27">
        <f>VLOOKUP($A13,'[1]Table 1'!$A$11:$S$39,14,FALSE)</f>
        <v>0.29399999999999998</v>
      </c>
      <c r="AH13" s="27"/>
      <c r="AI13" s="27"/>
      <c r="AJ13" s="27"/>
      <c r="AK13" s="27"/>
      <c r="AL13" s="27">
        <f>VLOOKUP($A13,'[1]Table 1'!$A$11:$S$39,18,FALSE)</f>
        <v>0.35</v>
      </c>
    </row>
    <row r="14" spans="1:38" x14ac:dyDescent="0.25">
      <c r="A14" s="27" t="s">
        <v>30</v>
      </c>
      <c r="B14" s="27">
        <f>VLOOKUP($A14,'[1]Table 1'!$A$11:$S$39,2,FALSE)</f>
        <v>0.27600000000000002</v>
      </c>
      <c r="C14" s="27"/>
      <c r="D14" s="27"/>
      <c r="E14" s="27"/>
      <c r="F14" s="27">
        <f>VLOOKUP($A14,'[1]Table 1'!$A$11:$S$39,4,FALSE)</f>
        <v>0.46400000000000002</v>
      </c>
      <c r="G14" s="27"/>
      <c r="H14" s="27"/>
      <c r="I14" s="27"/>
      <c r="J14" s="27"/>
      <c r="K14" s="27">
        <f>VLOOKUP($A14,'[1]Table 1'!$A$11:$S$39,6,FALSE)</f>
        <v>0.34</v>
      </c>
      <c r="L14" s="27"/>
      <c r="M14" s="27"/>
      <c r="N14" s="27"/>
      <c r="O14" s="27"/>
      <c r="P14" s="27"/>
      <c r="Q14" s="27"/>
      <c r="R14" s="27"/>
      <c r="S14" s="27"/>
      <c r="T14" s="27"/>
      <c r="U14" s="27"/>
      <c r="V14" s="27">
        <f>VLOOKUP($A14,'[1]Table 1'!$A$11:$S$39,8,FALSE)</f>
        <v>0.26</v>
      </c>
      <c r="W14" s="27"/>
      <c r="X14" s="27"/>
      <c r="Y14" s="27"/>
      <c r="Z14" s="27"/>
      <c r="AA14" s="27"/>
      <c r="AB14" s="27">
        <f>VLOOKUP($A14,'[1]Table 1'!$A$11:$S$39,10,FALSE)</f>
        <v>0.20899999999999999</v>
      </c>
      <c r="AC14" s="27"/>
      <c r="AD14" s="27"/>
      <c r="AE14" s="27"/>
      <c r="AF14" s="27"/>
      <c r="AG14" s="27">
        <f>VLOOKUP($A14,'[1]Table 1'!$A$11:$S$39,14,FALSE)</f>
        <v>0.20399999999999999</v>
      </c>
      <c r="AH14" s="27"/>
      <c r="AI14" s="27"/>
      <c r="AJ14" s="27"/>
      <c r="AK14" s="27"/>
      <c r="AL14" s="27">
        <f>VLOOKUP($A14,'[1]Table 1'!$A$11:$S$39,18,FALSE)</f>
        <v>0.214</v>
      </c>
    </row>
    <row r="16" spans="1:38" x14ac:dyDescent="0.25">
      <c r="A16" t="s">
        <v>395</v>
      </c>
    </row>
    <row r="17" spans="1:38" x14ac:dyDescent="0.25">
      <c r="A17" s="38" t="s">
        <v>43</v>
      </c>
      <c r="B17" s="38" t="s">
        <v>267</v>
      </c>
      <c r="C17" s="38" t="s">
        <v>539</v>
      </c>
      <c r="D17" s="38" t="s">
        <v>540</v>
      </c>
      <c r="E17" s="38" t="s">
        <v>541</v>
      </c>
      <c r="F17" s="38" t="s">
        <v>106</v>
      </c>
      <c r="G17" s="38" t="s">
        <v>268</v>
      </c>
      <c r="H17" s="38" t="s">
        <v>542</v>
      </c>
      <c r="I17" s="38" t="s">
        <v>543</v>
      </c>
      <c r="J17" s="38" t="s">
        <v>544</v>
      </c>
      <c r="K17" s="38" t="s">
        <v>552</v>
      </c>
      <c r="L17" s="38" t="s">
        <v>545</v>
      </c>
      <c r="M17" s="38" t="s">
        <v>269</v>
      </c>
      <c r="N17" s="38" t="s">
        <v>546</v>
      </c>
      <c r="O17" s="38" t="s">
        <v>547</v>
      </c>
      <c r="P17" s="38" t="s">
        <v>107</v>
      </c>
      <c r="Q17" s="38" t="s">
        <v>548</v>
      </c>
      <c r="R17" s="38" t="s">
        <v>270</v>
      </c>
      <c r="S17" s="38" t="s">
        <v>549</v>
      </c>
      <c r="T17" s="38" t="s">
        <v>520</v>
      </c>
      <c r="U17" s="38" t="s">
        <v>550</v>
      </c>
      <c r="V17" s="38" t="s">
        <v>50</v>
      </c>
      <c r="W17" s="38" t="s">
        <v>191</v>
      </c>
      <c r="X17" s="38" t="s">
        <v>192</v>
      </c>
      <c r="Y17" s="38" t="s">
        <v>161</v>
      </c>
      <c r="Z17" s="38" t="s">
        <v>58</v>
      </c>
      <c r="AA17" s="38" t="s">
        <v>193</v>
      </c>
      <c r="AB17" s="38" t="s">
        <v>69</v>
      </c>
      <c r="AC17" s="38" t="s">
        <v>162</v>
      </c>
      <c r="AD17" s="38" t="s">
        <v>163</v>
      </c>
      <c r="AE17" s="38" t="s">
        <v>194</v>
      </c>
      <c r="AF17" s="38" t="s">
        <v>235</v>
      </c>
      <c r="AG17" s="38" t="s">
        <v>553</v>
      </c>
      <c r="AH17" s="38" t="s">
        <v>68</v>
      </c>
      <c r="AI17" s="38" t="s">
        <v>84</v>
      </c>
      <c r="AJ17" s="38" t="s">
        <v>85</v>
      </c>
      <c r="AK17" s="38" t="s">
        <v>86</v>
      </c>
      <c r="AL17" s="38" t="s">
        <v>554</v>
      </c>
    </row>
    <row r="18" spans="1:38" x14ac:dyDescent="0.25">
      <c r="A18" s="5" t="s">
        <v>3</v>
      </c>
      <c r="B18" s="39">
        <f>VLOOKUP($A18,'[1]Table 1'!$A$11:$S$39,3,FALSE)</f>
        <v>0.28799999999999998</v>
      </c>
      <c r="C18" s="27"/>
      <c r="D18" s="27"/>
      <c r="E18" s="27"/>
      <c r="F18" s="39">
        <f>VLOOKUP($A18,'[1]Table 1'!$A$11:$S$39,5,FALSE)</f>
        <v>0.31900000000000001</v>
      </c>
      <c r="G18" s="27"/>
      <c r="H18" s="27"/>
      <c r="I18" s="27"/>
      <c r="J18" s="27"/>
      <c r="K18" s="39">
        <f>VLOOKUP($A18,'[1]Table 1'!$A$11:$S$39,7,FALSE)</f>
        <v>0.30599999999999999</v>
      </c>
      <c r="L18" s="27"/>
      <c r="M18" s="27"/>
      <c r="N18" s="27"/>
      <c r="O18" s="27"/>
      <c r="P18" s="27"/>
      <c r="Q18" s="27"/>
      <c r="R18" s="27"/>
      <c r="S18" s="27"/>
      <c r="T18" s="27"/>
      <c r="U18" s="27"/>
      <c r="V18" s="39">
        <f>VLOOKUP($A18,'[1]Table 1'!$A$11:$S$39,9,FALSE)</f>
        <v>0.32</v>
      </c>
      <c r="W18" s="27"/>
      <c r="X18" s="27"/>
      <c r="Y18" s="27"/>
      <c r="Z18" s="27"/>
      <c r="AA18" s="27"/>
      <c r="AB18" s="39">
        <f>VLOOKUP($A18,'[1]Table 1'!$A$11:$S$39,11,FALSE)</f>
        <v>0.313</v>
      </c>
      <c r="AC18" s="27"/>
      <c r="AD18" s="27"/>
      <c r="AE18" s="27"/>
      <c r="AF18" s="27"/>
      <c r="AG18" s="39">
        <f>VLOOKUP($A18,'[1]Table 1'!$A$11:$S$39,15,FALSE)</f>
        <v>0.34200000000000003</v>
      </c>
      <c r="AH18" s="27"/>
      <c r="AI18" s="27"/>
      <c r="AJ18" s="27"/>
      <c r="AK18" s="27"/>
      <c r="AL18" s="39">
        <f>VLOOKUP($A18,'[1]Table 1'!$A$11:$S$39,19,FALSE)</f>
        <v>0.35299999999999998</v>
      </c>
    </row>
    <row r="19" spans="1:38" x14ac:dyDescent="0.25">
      <c r="A19" s="5" t="s">
        <v>5</v>
      </c>
      <c r="B19" s="39">
        <f>VLOOKUP($A19,'[1]Table 1'!$A$11:$S$39,3,FALSE)</f>
        <v>0.29599999999999999</v>
      </c>
      <c r="C19" s="27"/>
      <c r="D19" s="27"/>
      <c r="E19" s="27"/>
      <c r="F19" s="39">
        <f>VLOOKUP($A19,'[1]Table 1'!$A$11:$S$39,5,FALSE)</f>
        <v>0.32300000000000001</v>
      </c>
      <c r="G19" s="27"/>
      <c r="H19" s="27"/>
      <c r="I19" s="27"/>
      <c r="J19" s="27"/>
      <c r="K19" s="39">
        <f>VLOOKUP($A19,'[1]Table 1'!$A$11:$S$39,7,FALSE)</f>
        <v>0.248</v>
      </c>
      <c r="L19" s="27"/>
      <c r="M19" s="27"/>
      <c r="N19" s="27"/>
      <c r="O19" s="27"/>
      <c r="P19" s="27"/>
      <c r="Q19" s="27"/>
      <c r="R19" s="27"/>
      <c r="S19" s="27"/>
      <c r="T19" s="27"/>
      <c r="U19" s="27"/>
      <c r="V19" s="39">
        <f>VLOOKUP($A19,'[1]Table 1'!$A$11:$S$39,9,FALSE)</f>
        <v>0.28599999999999998</v>
      </c>
      <c r="W19" s="27"/>
      <c r="X19" s="27"/>
      <c r="Y19" s="27"/>
      <c r="Z19" s="27"/>
      <c r="AA19" s="27"/>
      <c r="AB19" s="39">
        <f>VLOOKUP($A19,'[1]Table 1'!$A$11:$S$39,11,FALSE)</f>
        <v>0.309</v>
      </c>
      <c r="AC19" s="27"/>
      <c r="AD19" s="27"/>
      <c r="AE19" s="27"/>
      <c r="AF19" s="27"/>
      <c r="AG19" s="39">
        <f>VLOOKUP($A19,'[1]Table 1'!$A$11:$S$39,15,FALSE)</f>
        <v>0.30099999999999999</v>
      </c>
      <c r="AH19" s="27"/>
      <c r="AI19" s="27"/>
      <c r="AJ19" s="27"/>
      <c r="AK19" s="27"/>
      <c r="AL19" s="39">
        <f>VLOOKUP($A19,'[1]Table 1'!$A$11:$S$39,19,FALSE)</f>
        <v>0.32800000000000001</v>
      </c>
    </row>
    <row r="20" spans="1:38" x14ac:dyDescent="0.25">
      <c r="A20" s="5" t="s">
        <v>6</v>
      </c>
      <c r="B20" s="39">
        <f>VLOOKUP($A20,'[1]Table 1'!$A$11:$S$39,3,FALSE)</f>
        <v>0.26500000000000001</v>
      </c>
      <c r="C20" s="27"/>
      <c r="D20" s="27"/>
      <c r="E20" s="27"/>
      <c r="F20" s="39">
        <f>VLOOKUP($A20,'[1]Table 1'!$A$11:$S$39,5,FALSE)</f>
        <v>0.30399999999999999</v>
      </c>
      <c r="G20" s="27"/>
      <c r="H20" s="27"/>
      <c r="I20" s="27"/>
      <c r="J20" s="27"/>
      <c r="K20" s="39">
        <f>VLOOKUP($A20,'[1]Table 1'!$A$11:$S$39,7,FALSE)</f>
        <v>0.29699999999999999</v>
      </c>
      <c r="L20" s="27"/>
      <c r="M20" s="27"/>
      <c r="N20" s="27"/>
      <c r="O20" s="27"/>
      <c r="P20" s="27"/>
      <c r="Q20" s="27"/>
      <c r="R20" s="27"/>
      <c r="S20" s="27"/>
      <c r="T20" s="27"/>
      <c r="U20" s="27"/>
      <c r="V20" s="39">
        <f>VLOOKUP($A20,'[1]Table 1'!$A$11:$S$39,9,FALSE)</f>
        <v>0.307</v>
      </c>
      <c r="W20" s="27"/>
      <c r="X20" s="27"/>
      <c r="Y20" s="27"/>
      <c r="Z20" s="27"/>
      <c r="AA20" s="27"/>
      <c r="AB20" s="39">
        <f>VLOOKUP($A20,'[1]Table 1'!$A$11:$S$39,11,FALSE)</f>
        <v>0.31900000000000001</v>
      </c>
      <c r="AC20" s="27"/>
      <c r="AD20" s="27"/>
      <c r="AE20" s="27"/>
      <c r="AF20" s="27"/>
      <c r="AG20" s="39">
        <f>VLOOKUP($A20,'[1]Table 1'!$A$11:$S$39,15,FALSE)</f>
        <v>0.312</v>
      </c>
      <c r="AH20" s="27"/>
      <c r="AI20" s="27"/>
      <c r="AJ20" s="27"/>
      <c r="AK20" s="27"/>
      <c r="AL20" s="39">
        <f>VLOOKUP($A20,'[1]Table 1'!$A$11:$S$39,19,FALSE)</f>
        <v>0.31900000000000001</v>
      </c>
    </row>
    <row r="21" spans="1:38" x14ac:dyDescent="0.25">
      <c r="A21" s="5" t="s">
        <v>19</v>
      </c>
      <c r="B21" s="39">
        <f>VLOOKUP($A21,'[1]Table 1'!$A$11:$S$39,3,FALSE)</f>
        <v>0.37</v>
      </c>
      <c r="C21" s="27"/>
      <c r="D21" s="27"/>
      <c r="E21" s="27"/>
      <c r="F21" s="39">
        <f>VLOOKUP($A21,'[1]Table 1'!$A$11:$S$39,5,FALSE)</f>
        <v>0.35599999999999998</v>
      </c>
      <c r="G21" s="27"/>
      <c r="H21" s="27"/>
      <c r="I21" s="27"/>
      <c r="J21" s="27"/>
      <c r="K21" s="39">
        <f>VLOOKUP($A21,'[1]Table 1'!$A$11:$S$39,7,FALSE)</f>
        <v>0.371</v>
      </c>
      <c r="L21" s="27"/>
      <c r="M21" s="27"/>
      <c r="N21" s="27"/>
      <c r="O21" s="27"/>
      <c r="P21" s="27"/>
      <c r="Q21" s="27"/>
      <c r="R21" s="27"/>
      <c r="S21" s="27"/>
      <c r="T21" s="27"/>
      <c r="U21" s="27"/>
      <c r="V21" s="39">
        <f>VLOOKUP($A21,'[1]Table 1'!$A$11:$S$39,9,FALSE)</f>
        <v>0.33800000000000002</v>
      </c>
      <c r="W21" s="27"/>
      <c r="X21" s="27"/>
      <c r="Y21" s="27"/>
      <c r="Z21" s="27"/>
      <c r="AA21" s="27"/>
      <c r="AB21" s="39">
        <f>VLOOKUP($A21,'[1]Table 1'!$A$11:$S$39,11,FALSE)</f>
        <v>0.32100000000000001</v>
      </c>
      <c r="AC21" s="27"/>
      <c r="AD21" s="27"/>
      <c r="AE21" s="27"/>
      <c r="AF21" s="27"/>
      <c r="AG21" s="39">
        <f>VLOOKUP($A21,'[1]Table 1'!$A$11:$S$39,15,FALSE)</f>
        <v>0.35299999999999998</v>
      </c>
      <c r="AH21" s="27"/>
      <c r="AI21" s="27"/>
      <c r="AJ21" s="27"/>
      <c r="AK21" s="27"/>
      <c r="AL21" s="39">
        <f>VLOOKUP($A21,'[1]Table 1'!$A$11:$S$39,19,FALSE)</f>
        <v>0.4</v>
      </c>
    </row>
    <row r="22" spans="1:38" x14ac:dyDescent="0.25">
      <c r="A22" s="5" t="s">
        <v>30</v>
      </c>
      <c r="B22" s="39">
        <f>VLOOKUP($A22,'[1]Table 1'!$A$11:$S$39,3,FALSE)</f>
        <v>0.28699999999999998</v>
      </c>
      <c r="C22" s="27"/>
      <c r="D22" s="27"/>
      <c r="E22" s="27"/>
      <c r="F22" s="39">
        <f>VLOOKUP($A22,'[1]Table 1'!$A$11:$S$39,5,FALSE)</f>
        <v>0.29599999999999999</v>
      </c>
      <c r="G22" s="27"/>
      <c r="H22" s="27"/>
      <c r="I22" s="27"/>
      <c r="J22" s="27"/>
      <c r="K22" s="39">
        <f>VLOOKUP($A22,'[1]Table 1'!$A$11:$S$39,7,FALSE)</f>
        <v>0.30099999999999999</v>
      </c>
      <c r="L22" s="27"/>
      <c r="M22" s="27"/>
      <c r="N22" s="27"/>
      <c r="O22" s="27"/>
      <c r="P22" s="27"/>
      <c r="Q22" s="27"/>
      <c r="R22" s="27"/>
      <c r="S22" s="27"/>
      <c r="T22" s="27"/>
      <c r="U22" s="27"/>
      <c r="V22" s="39">
        <f>VLOOKUP($A22,'[1]Table 1'!$A$11:$S$39,9,FALSE)</f>
        <v>0.28999999999999998</v>
      </c>
      <c r="W22" s="27"/>
      <c r="X22" s="27"/>
      <c r="Y22" s="27"/>
      <c r="Z22" s="27"/>
      <c r="AA22" s="27"/>
      <c r="AB22" s="39">
        <f>VLOOKUP($A22,'[1]Table 1'!$A$11:$S$39,11,FALSE)</f>
        <v>0.28199999999999997</v>
      </c>
      <c r="AC22" s="27"/>
      <c r="AD22" s="27"/>
      <c r="AE22" s="27"/>
      <c r="AF22" s="27"/>
      <c r="AG22" s="39">
        <f>VLOOKUP($A22,'[1]Table 1'!$A$11:$S$39,15,FALSE)</f>
        <v>0.30299999999999999</v>
      </c>
      <c r="AH22" s="27"/>
      <c r="AI22" s="27"/>
      <c r="AJ22" s="27"/>
      <c r="AK22" s="27"/>
      <c r="AL22" s="39">
        <f>VLOOKUP($A22,'[1]Table 1'!$A$11:$S$39,19,FALSE)</f>
        <v>0.316</v>
      </c>
    </row>
    <row r="25" spans="1:38" x14ac:dyDescent="0.25">
      <c r="A25" t="s">
        <v>393</v>
      </c>
    </row>
    <row r="26" spans="1:38" x14ac:dyDescent="0.25">
      <c r="A26" s="9" t="s">
        <v>352</v>
      </c>
    </row>
    <row r="27" spans="1:38" x14ac:dyDescent="0.25">
      <c r="A27" s="6" t="s">
        <v>43</v>
      </c>
      <c r="B27" s="7">
        <v>1983</v>
      </c>
      <c r="C27" s="7"/>
      <c r="D27" s="7"/>
      <c r="E27" s="7"/>
      <c r="F27" s="7"/>
      <c r="G27" s="7"/>
      <c r="H27" s="7"/>
      <c r="I27" s="7"/>
      <c r="J27" s="7"/>
      <c r="K27" s="7" t="s">
        <v>50</v>
      </c>
      <c r="L27" s="7"/>
      <c r="M27" s="7"/>
      <c r="N27" s="7"/>
      <c r="O27" s="7"/>
      <c r="P27" s="7"/>
      <c r="Q27" s="7"/>
      <c r="R27" s="7"/>
      <c r="S27" s="7"/>
      <c r="T27" s="7"/>
      <c r="U27" s="7"/>
      <c r="V27" s="6" t="s">
        <v>69</v>
      </c>
      <c r="W27" s="40"/>
      <c r="X27" s="40"/>
      <c r="Y27" s="40"/>
      <c r="Z27" s="40"/>
      <c r="AA27" s="40"/>
    </row>
    <row r="28" spans="1:38" x14ac:dyDescent="0.25">
      <c r="A28" s="5" t="s">
        <v>3</v>
      </c>
      <c r="B28" s="5">
        <v>0.29399999999999998</v>
      </c>
      <c r="C28" s="5"/>
      <c r="D28" s="5"/>
      <c r="E28" s="5"/>
      <c r="F28" s="5"/>
      <c r="G28" s="5"/>
      <c r="H28" s="5"/>
      <c r="I28" s="5"/>
      <c r="J28" s="5"/>
      <c r="K28" s="5">
        <v>0.25700000000000001</v>
      </c>
      <c r="L28" s="5"/>
      <c r="M28" s="5"/>
      <c r="N28" s="5"/>
      <c r="O28" s="5"/>
      <c r="P28" s="5"/>
      <c r="Q28" s="5"/>
      <c r="R28" s="5"/>
      <c r="S28" s="5"/>
      <c r="T28" s="5"/>
      <c r="U28" s="5"/>
      <c r="V28" s="5">
        <v>0.23799999999999999</v>
      </c>
      <c r="W28" s="21"/>
      <c r="X28" s="21"/>
      <c r="Y28" s="21"/>
      <c r="Z28" s="21"/>
      <c r="AA28" s="21"/>
    </row>
    <row r="29" spans="1:38" x14ac:dyDescent="0.25">
      <c r="A29" s="5" t="s">
        <v>4</v>
      </c>
      <c r="B29" s="5"/>
      <c r="C29" s="5"/>
      <c r="D29" s="5"/>
      <c r="E29" s="5"/>
      <c r="F29" s="5"/>
      <c r="G29" s="5"/>
      <c r="H29" s="5"/>
      <c r="I29" s="5"/>
      <c r="J29" s="5"/>
      <c r="K29" s="5">
        <v>0.3</v>
      </c>
      <c r="L29" s="5"/>
      <c r="M29" s="5"/>
      <c r="N29" s="5"/>
      <c r="O29" s="5"/>
      <c r="P29" s="5"/>
      <c r="Q29" s="5"/>
      <c r="R29" s="5"/>
      <c r="S29" s="5"/>
      <c r="T29" s="5"/>
      <c r="U29" s="5"/>
      <c r="V29" s="5">
        <v>0.29199999999999998</v>
      </c>
      <c r="W29" s="21"/>
      <c r="X29" s="21"/>
      <c r="Y29" s="21"/>
      <c r="Z29" s="21"/>
      <c r="AA29" s="21"/>
    </row>
    <row r="30" spans="1:38" x14ac:dyDescent="0.25">
      <c r="A30" s="5" t="s">
        <v>5</v>
      </c>
      <c r="B30" s="5">
        <v>0.192</v>
      </c>
      <c r="C30" s="5"/>
      <c r="D30" s="5"/>
      <c r="E30" s="5"/>
      <c r="F30" s="5"/>
      <c r="G30" s="5"/>
      <c r="H30" s="5"/>
      <c r="I30" s="5"/>
      <c r="J30" s="5"/>
      <c r="K30" s="5">
        <v>0.17599999999999999</v>
      </c>
      <c r="L30" s="5"/>
      <c r="M30" s="5"/>
      <c r="N30" s="5"/>
      <c r="O30" s="5"/>
      <c r="P30" s="5"/>
      <c r="Q30" s="5"/>
      <c r="R30" s="5"/>
      <c r="S30" s="5"/>
      <c r="T30" s="5"/>
      <c r="U30" s="5"/>
      <c r="V30" s="5">
        <v>0.20100000000000001</v>
      </c>
      <c r="W30" s="21"/>
      <c r="X30" s="21"/>
      <c r="Y30" s="21"/>
      <c r="Z30" s="21"/>
      <c r="AA30" s="21"/>
    </row>
    <row r="31" spans="1:38" x14ac:dyDescent="0.25">
      <c r="A31" s="5" t="s">
        <v>6</v>
      </c>
      <c r="B31" s="5">
        <v>0.25600000000000001</v>
      </c>
      <c r="C31" s="5"/>
      <c r="D31" s="5"/>
      <c r="E31" s="5"/>
      <c r="F31" s="5"/>
      <c r="G31" s="5"/>
      <c r="H31" s="5"/>
      <c r="I31" s="5"/>
      <c r="J31" s="5"/>
      <c r="K31" s="5">
        <v>0.221</v>
      </c>
      <c r="L31" s="5"/>
      <c r="M31" s="5"/>
      <c r="N31" s="5"/>
      <c r="O31" s="5"/>
      <c r="P31" s="5"/>
      <c r="Q31" s="5"/>
      <c r="R31" s="5"/>
      <c r="S31" s="5"/>
      <c r="T31" s="5"/>
      <c r="U31" s="5"/>
      <c r="V31" s="5">
        <v>0.20799999999999999</v>
      </c>
      <c r="W31" s="21"/>
      <c r="X31" s="21"/>
      <c r="Y31" s="21"/>
      <c r="Z31" s="21"/>
      <c r="AA31" s="21"/>
    </row>
    <row r="32" spans="1:38" x14ac:dyDescent="0.25">
      <c r="A32" s="5" t="s">
        <v>12</v>
      </c>
      <c r="B32" s="5">
        <v>0.28699999999999998</v>
      </c>
      <c r="C32" s="5"/>
      <c r="D32" s="5"/>
      <c r="E32" s="5"/>
      <c r="F32" s="5"/>
      <c r="G32" s="5"/>
      <c r="H32" s="5"/>
      <c r="I32" s="5"/>
      <c r="J32" s="5"/>
      <c r="K32" s="5">
        <v>0.28599999999999998</v>
      </c>
      <c r="L32" s="5"/>
      <c r="M32" s="5"/>
      <c r="N32" s="5"/>
      <c r="O32" s="5"/>
      <c r="P32" s="5"/>
      <c r="Q32" s="5"/>
      <c r="R32" s="5"/>
      <c r="S32" s="5"/>
      <c r="T32" s="5"/>
      <c r="U32" s="5"/>
      <c r="V32" s="5">
        <v>0.248</v>
      </c>
      <c r="W32" s="21"/>
      <c r="X32" s="21"/>
      <c r="Y32" s="21"/>
      <c r="Z32" s="21"/>
      <c r="AA32" s="21"/>
    </row>
    <row r="33" spans="1:27" x14ac:dyDescent="0.25">
      <c r="A33" s="5" t="s">
        <v>13</v>
      </c>
      <c r="B33" s="5">
        <v>0.25600000000000001</v>
      </c>
      <c r="C33" s="5"/>
      <c r="D33" s="5"/>
      <c r="E33" s="5"/>
      <c r="F33" s="5"/>
      <c r="G33" s="5"/>
      <c r="H33" s="5"/>
      <c r="I33" s="5"/>
      <c r="J33" s="5"/>
      <c r="K33" s="5">
        <v>0.23599999999999999</v>
      </c>
      <c r="L33" s="5"/>
      <c r="M33" s="5"/>
      <c r="N33" s="5"/>
      <c r="O33" s="5"/>
      <c r="P33" s="5"/>
      <c r="Q33" s="5"/>
      <c r="R33" s="5"/>
      <c r="S33" s="5"/>
      <c r="T33" s="5"/>
      <c r="U33" s="5"/>
      <c r="V33" s="5">
        <v>0.23300000000000001</v>
      </c>
      <c r="W33" s="21"/>
      <c r="X33" s="21"/>
      <c r="Y33" s="21"/>
      <c r="Z33" s="21"/>
      <c r="AA33" s="21"/>
    </row>
    <row r="34" spans="1:27" x14ac:dyDescent="0.25">
      <c r="A34" s="5" t="s">
        <v>14</v>
      </c>
      <c r="B34" s="5">
        <v>0.27200000000000002</v>
      </c>
      <c r="C34" s="5"/>
      <c r="D34" s="5"/>
      <c r="E34" s="5"/>
      <c r="F34" s="5"/>
      <c r="G34" s="5"/>
      <c r="H34" s="5"/>
      <c r="I34" s="5"/>
      <c r="J34" s="5"/>
      <c r="K34" s="5">
        <v>0.3</v>
      </c>
      <c r="L34" s="5"/>
      <c r="M34" s="5"/>
      <c r="N34" s="5"/>
      <c r="O34" s="5"/>
      <c r="P34" s="5"/>
      <c r="Q34" s="5"/>
      <c r="R34" s="5"/>
      <c r="S34" s="5"/>
      <c r="T34" s="5"/>
      <c r="U34" s="5"/>
      <c r="V34" s="5">
        <v>0.24</v>
      </c>
      <c r="W34" s="21"/>
      <c r="X34" s="21"/>
      <c r="Y34" s="21"/>
      <c r="Z34" s="21"/>
      <c r="AA34" s="21"/>
    </row>
    <row r="35" spans="1:27" x14ac:dyDescent="0.25">
      <c r="A35" s="5" t="s">
        <v>15</v>
      </c>
      <c r="B35" s="5">
        <v>0.26400000000000001</v>
      </c>
      <c r="C35" s="5"/>
      <c r="D35" s="5"/>
      <c r="E35" s="5"/>
      <c r="F35" s="5"/>
      <c r="G35" s="5"/>
      <c r="H35" s="5"/>
      <c r="I35" s="5"/>
      <c r="J35" s="5"/>
      <c r="K35" s="5">
        <v>0.27500000000000002</v>
      </c>
      <c r="L35" s="5"/>
      <c r="M35" s="5"/>
      <c r="N35" s="5"/>
      <c r="O35" s="5"/>
      <c r="P35" s="5"/>
      <c r="Q35" s="5"/>
      <c r="R35" s="5"/>
      <c r="S35" s="5"/>
      <c r="T35" s="5"/>
      <c r="U35" s="5"/>
      <c r="V35" s="5">
        <v>0.23599999999999999</v>
      </c>
      <c r="W35" s="21"/>
      <c r="X35" s="21"/>
      <c r="Y35" s="21"/>
      <c r="Z35" s="21"/>
      <c r="AA35" s="21"/>
    </row>
    <row r="36" spans="1:27" x14ac:dyDescent="0.25">
      <c r="A36" s="5" t="s">
        <v>44</v>
      </c>
      <c r="B36" s="5">
        <v>0.222</v>
      </c>
      <c r="C36" s="5"/>
      <c r="D36" s="5"/>
      <c r="E36" s="5"/>
      <c r="F36" s="5"/>
      <c r="G36" s="5"/>
      <c r="H36" s="5"/>
      <c r="I36" s="5"/>
      <c r="J36" s="5"/>
      <c r="K36" s="5">
        <v>0.23400000000000001</v>
      </c>
      <c r="L36" s="5"/>
      <c r="M36" s="5"/>
      <c r="N36" s="5"/>
      <c r="O36" s="5"/>
      <c r="P36" s="5"/>
      <c r="Q36" s="5"/>
      <c r="R36" s="5"/>
      <c r="S36" s="5"/>
      <c r="T36" s="5"/>
      <c r="U36" s="5"/>
      <c r="V36" s="5">
        <v>0.184</v>
      </c>
      <c r="W36" s="21"/>
      <c r="X36" s="21"/>
      <c r="Y36" s="21"/>
      <c r="Z36" s="21"/>
      <c r="AA36" s="21"/>
    </row>
    <row r="37" spans="1:27" x14ac:dyDescent="0.25">
      <c r="A37" s="5" t="s">
        <v>18</v>
      </c>
      <c r="B37" s="5">
        <v>0.30299999999999999</v>
      </c>
      <c r="C37" s="5"/>
      <c r="D37" s="5"/>
      <c r="E37" s="5"/>
      <c r="F37" s="5"/>
      <c r="G37" s="5"/>
      <c r="H37" s="5"/>
      <c r="I37" s="5"/>
      <c r="J37" s="5"/>
      <c r="K37" s="5">
        <v>0.26900000000000002</v>
      </c>
      <c r="L37" s="5"/>
      <c r="M37" s="5"/>
      <c r="N37" s="5"/>
      <c r="O37" s="5"/>
      <c r="P37" s="5"/>
      <c r="Q37" s="5"/>
      <c r="R37" s="5"/>
      <c r="S37" s="5"/>
      <c r="T37" s="5"/>
      <c r="U37" s="5"/>
      <c r="V37" s="5">
        <v>0.24099999999999999</v>
      </c>
      <c r="W37" s="21"/>
      <c r="X37" s="21"/>
      <c r="Y37" s="21"/>
      <c r="Z37" s="21"/>
      <c r="AA37" s="21"/>
    </row>
    <row r="38" spans="1:27" x14ac:dyDescent="0.25">
      <c r="A38" s="5" t="s">
        <v>19</v>
      </c>
      <c r="B38" s="5">
        <v>0.33</v>
      </c>
      <c r="C38" s="5"/>
      <c r="D38" s="5"/>
      <c r="E38" s="5"/>
      <c r="F38" s="5"/>
      <c r="G38" s="5"/>
      <c r="H38" s="5"/>
      <c r="I38" s="5"/>
      <c r="J38" s="5"/>
      <c r="K38" s="5">
        <v>0.28999999999999998</v>
      </c>
      <c r="L38" s="5"/>
      <c r="M38" s="5"/>
      <c r="N38" s="5"/>
      <c r="O38" s="5"/>
      <c r="P38" s="5"/>
      <c r="Q38" s="5"/>
      <c r="R38" s="5"/>
      <c r="S38" s="5"/>
      <c r="T38" s="5"/>
      <c r="U38" s="5"/>
      <c r="V38" s="5">
        <v>0.27</v>
      </c>
      <c r="W38" s="21"/>
      <c r="X38" s="21"/>
      <c r="Y38" s="21"/>
      <c r="Z38" s="21"/>
      <c r="AA38" s="21"/>
    </row>
    <row r="39" spans="1:27" x14ac:dyDescent="0.25">
      <c r="A39" s="5" t="s">
        <v>21</v>
      </c>
      <c r="B39" s="5">
        <v>0.29499999999999998</v>
      </c>
      <c r="C39" s="5"/>
      <c r="D39" s="5"/>
      <c r="E39" s="5"/>
      <c r="F39" s="5"/>
      <c r="G39" s="5"/>
      <c r="H39" s="5"/>
      <c r="I39" s="5"/>
      <c r="J39" s="5"/>
      <c r="K39" s="5">
        <v>0.27800000000000002</v>
      </c>
      <c r="L39" s="5"/>
      <c r="M39" s="5"/>
      <c r="N39" s="5"/>
      <c r="O39" s="5"/>
      <c r="P39" s="5"/>
      <c r="Q39" s="5"/>
      <c r="R39" s="5"/>
      <c r="S39" s="5"/>
      <c r="T39" s="5"/>
      <c r="U39" s="5"/>
      <c r="V39" s="5">
        <v>0.24099999999999999</v>
      </c>
      <c r="W39" s="21"/>
      <c r="X39" s="21"/>
      <c r="Y39" s="21"/>
      <c r="Z39" s="21"/>
      <c r="AA39" s="21"/>
    </row>
    <row r="40" spans="1:27" x14ac:dyDescent="0.25">
      <c r="A40" s="5" t="s">
        <v>22</v>
      </c>
      <c r="B40" s="5">
        <v>0.28499999999999998</v>
      </c>
      <c r="C40" s="5"/>
      <c r="D40" s="5"/>
      <c r="E40" s="5"/>
      <c r="F40" s="5"/>
      <c r="G40" s="5"/>
      <c r="H40" s="5"/>
      <c r="I40" s="5"/>
      <c r="J40" s="5"/>
      <c r="K40" s="5">
        <v>0.30099999999999999</v>
      </c>
      <c r="L40" s="5"/>
      <c r="M40" s="5"/>
      <c r="N40" s="5"/>
      <c r="O40" s="5"/>
      <c r="P40" s="5"/>
      <c r="Q40" s="5"/>
      <c r="R40" s="5"/>
      <c r="S40" s="5"/>
      <c r="T40" s="5"/>
      <c r="U40" s="5"/>
      <c r="V40" s="5">
        <v>0.25800000000000001</v>
      </c>
      <c r="W40" s="21"/>
      <c r="X40" s="21"/>
      <c r="Y40" s="21"/>
      <c r="Z40" s="21"/>
      <c r="AA40" s="21"/>
    </row>
    <row r="41" spans="1:27" x14ac:dyDescent="0.25">
      <c r="A41" s="5" t="s">
        <v>23</v>
      </c>
      <c r="B41" s="5">
        <v>0.26900000000000002</v>
      </c>
      <c r="C41" s="5"/>
      <c r="D41" s="5"/>
      <c r="E41" s="5"/>
      <c r="F41" s="5"/>
      <c r="G41" s="5"/>
      <c r="H41" s="5"/>
      <c r="I41" s="5"/>
      <c r="J41" s="5"/>
      <c r="K41" s="5">
        <v>0.14899999999999999</v>
      </c>
      <c r="L41" s="5"/>
      <c r="M41" s="5"/>
      <c r="N41" s="5"/>
      <c r="O41" s="5"/>
      <c r="P41" s="5"/>
      <c r="Q41" s="5"/>
      <c r="R41" s="5"/>
      <c r="S41" s="5"/>
      <c r="T41" s="5"/>
      <c r="U41" s="5"/>
      <c r="V41" s="5">
        <v>0.192</v>
      </c>
      <c r="W41" s="21"/>
      <c r="X41" s="21"/>
      <c r="Y41" s="21"/>
      <c r="Z41" s="21"/>
      <c r="AA41" s="21"/>
    </row>
    <row r="42" spans="1:27" x14ac:dyDescent="0.25">
      <c r="A42" s="5" t="s">
        <v>24</v>
      </c>
      <c r="B42" s="5"/>
      <c r="C42" s="5"/>
      <c r="D42" s="5"/>
      <c r="E42" s="5"/>
      <c r="F42" s="5"/>
      <c r="G42" s="5"/>
      <c r="H42" s="5"/>
      <c r="I42" s="5"/>
      <c r="J42" s="5"/>
      <c r="K42" s="5">
        <v>0.27100000000000002</v>
      </c>
      <c r="L42" s="5"/>
      <c r="M42" s="5"/>
      <c r="N42" s="5"/>
      <c r="O42" s="5"/>
      <c r="P42" s="5"/>
      <c r="Q42" s="5"/>
      <c r="R42" s="5"/>
      <c r="S42" s="5"/>
      <c r="T42" s="5"/>
      <c r="U42" s="5"/>
      <c r="V42" s="5">
        <v>0.14899999999999999</v>
      </c>
      <c r="W42" s="21"/>
      <c r="X42" s="21"/>
      <c r="Y42" s="21"/>
      <c r="Z42" s="21"/>
      <c r="AA42" s="21"/>
    </row>
    <row r="43" spans="1:27" x14ac:dyDescent="0.25">
      <c r="A43" s="5" t="s">
        <v>25</v>
      </c>
      <c r="B43" s="5">
        <v>0.14099999999999999</v>
      </c>
      <c r="C43" s="5"/>
      <c r="D43" s="5"/>
      <c r="E43" s="5"/>
      <c r="F43" s="5"/>
      <c r="G43" s="5"/>
      <c r="H43" s="5"/>
      <c r="I43" s="5"/>
      <c r="J43" s="5"/>
      <c r="K43" s="5">
        <v>0.16500000000000001</v>
      </c>
      <c r="L43" s="5"/>
      <c r="M43" s="5"/>
      <c r="N43" s="5"/>
      <c r="O43" s="5"/>
      <c r="P43" s="5"/>
      <c r="Q43" s="5"/>
      <c r="R43" s="5"/>
      <c r="S43" s="5"/>
      <c r="T43" s="5"/>
      <c r="U43" s="5"/>
      <c r="V43" s="5">
        <v>0.188</v>
      </c>
      <c r="W43" s="21"/>
      <c r="X43" s="21"/>
      <c r="Y43" s="21"/>
      <c r="Z43" s="21"/>
      <c r="AA43" s="21"/>
    </row>
    <row r="44" spans="1:27" x14ac:dyDescent="0.25">
      <c r="A44" s="5" t="s">
        <v>26</v>
      </c>
      <c r="B44" s="5"/>
      <c r="C44" s="5"/>
      <c r="D44" s="5"/>
      <c r="E44" s="5"/>
      <c r="F44" s="5"/>
      <c r="G44" s="5"/>
      <c r="H44" s="5"/>
      <c r="I44" s="5"/>
      <c r="J44" s="5"/>
      <c r="K44" s="5">
        <v>0.153</v>
      </c>
      <c r="L44" s="5"/>
      <c r="M44" s="5"/>
      <c r="N44" s="5"/>
      <c r="O44" s="5"/>
      <c r="P44" s="5"/>
      <c r="Q44" s="5"/>
      <c r="R44" s="5"/>
      <c r="S44" s="5"/>
      <c r="T44" s="5"/>
      <c r="U44" s="5"/>
      <c r="V44" s="5">
        <v>0.155</v>
      </c>
      <c r="W44" s="21"/>
      <c r="X44" s="21"/>
      <c r="Y44" s="21"/>
      <c r="Z44" s="21"/>
      <c r="AA44" s="21"/>
    </row>
    <row r="45" spans="1:27" x14ac:dyDescent="0.25">
      <c r="A45" s="5" t="s">
        <v>45</v>
      </c>
      <c r="B45" s="5">
        <v>0.26700000000000002</v>
      </c>
      <c r="C45" s="5"/>
      <c r="D45" s="5"/>
      <c r="E45" s="5"/>
      <c r="F45" s="5"/>
      <c r="G45" s="5"/>
      <c r="H45" s="5"/>
      <c r="I45" s="5"/>
      <c r="J45" s="5"/>
      <c r="K45" s="5">
        <v>0.24299999999999999</v>
      </c>
      <c r="L45" s="5"/>
      <c r="M45" s="5"/>
      <c r="N45" s="5"/>
      <c r="O45" s="5"/>
      <c r="P45" s="5"/>
      <c r="Q45" s="5"/>
      <c r="R45" s="5"/>
      <c r="S45" s="5"/>
      <c r="T45" s="5"/>
      <c r="U45" s="5"/>
      <c r="V45" s="5">
        <v>0.24199999999999999</v>
      </c>
      <c r="W45" s="21"/>
      <c r="X45" s="21"/>
      <c r="Y45" s="21"/>
      <c r="Z45" s="21"/>
      <c r="AA45" s="21"/>
    </row>
    <row r="46" spans="1:27" x14ac:dyDescent="0.25">
      <c r="A46" s="5" t="s">
        <v>29</v>
      </c>
      <c r="B46" s="5">
        <v>0.27900000000000003</v>
      </c>
      <c r="C46" s="5"/>
      <c r="D46" s="5"/>
      <c r="E46" s="5"/>
      <c r="F46" s="5"/>
      <c r="G46" s="5"/>
      <c r="H46" s="5"/>
      <c r="I46" s="5"/>
      <c r="J46" s="5"/>
      <c r="K46" s="5">
        <v>0.26400000000000001</v>
      </c>
      <c r="L46" s="5"/>
      <c r="M46" s="5"/>
      <c r="N46" s="5"/>
      <c r="O46" s="5"/>
      <c r="P46" s="5"/>
      <c r="Q46" s="5"/>
      <c r="R46" s="5"/>
      <c r="S46" s="5"/>
      <c r="T46" s="5"/>
      <c r="U46" s="5"/>
      <c r="V46" s="5">
        <v>0.23799999999999999</v>
      </c>
      <c r="W46" s="21"/>
      <c r="X46" s="21"/>
      <c r="Y46" s="21"/>
      <c r="Z46" s="21"/>
      <c r="AA46" s="21"/>
    </row>
    <row r="47" spans="1:27" x14ac:dyDescent="0.25">
      <c r="A47" s="5" t="s">
        <v>30</v>
      </c>
      <c r="B47" s="5">
        <v>0.34300000000000003</v>
      </c>
      <c r="C47" s="5"/>
      <c r="D47" s="5"/>
      <c r="E47" s="5"/>
      <c r="F47" s="5"/>
      <c r="G47" s="5"/>
      <c r="H47" s="5"/>
      <c r="I47" s="5"/>
      <c r="J47" s="5"/>
      <c r="K47" s="5">
        <v>0.26</v>
      </c>
      <c r="L47" s="5"/>
      <c r="M47" s="5"/>
      <c r="N47" s="5"/>
      <c r="O47" s="5"/>
      <c r="P47" s="5"/>
      <c r="Q47" s="5"/>
      <c r="R47" s="5"/>
      <c r="S47" s="5"/>
      <c r="T47" s="5"/>
      <c r="U47" s="5"/>
      <c r="V47" s="5">
        <v>0.20899999999999999</v>
      </c>
      <c r="W47" s="21"/>
      <c r="X47" s="21"/>
      <c r="Y47" s="21"/>
      <c r="Z47" s="21"/>
      <c r="AA47" s="21"/>
    </row>
    <row r="48" spans="1:27" x14ac:dyDescent="0.25">
      <c r="A48" s="5" t="s">
        <v>31</v>
      </c>
      <c r="B48" s="5"/>
      <c r="C48" s="5"/>
      <c r="D48" s="5"/>
      <c r="E48" s="5"/>
      <c r="F48" s="5"/>
      <c r="G48" s="5"/>
      <c r="H48" s="5"/>
      <c r="I48" s="5"/>
      <c r="J48" s="5"/>
      <c r="K48" s="5">
        <v>0.20699999999999999</v>
      </c>
      <c r="L48" s="5"/>
      <c r="M48" s="5"/>
      <c r="N48" s="5"/>
      <c r="O48" s="5"/>
      <c r="P48" s="5"/>
      <c r="Q48" s="5"/>
      <c r="R48" s="5"/>
      <c r="S48" s="5"/>
      <c r="T48" s="5"/>
      <c r="U48" s="5"/>
      <c r="V48" s="5">
        <v>0.221</v>
      </c>
      <c r="W48" s="21"/>
      <c r="X48" s="21"/>
      <c r="Y48" s="21"/>
      <c r="Z48" s="21"/>
      <c r="AA48" s="21"/>
    </row>
    <row r="49" spans="1:27" x14ac:dyDescent="0.25">
      <c r="A49" s="5" t="s">
        <v>32</v>
      </c>
      <c r="B49" s="5">
        <v>0.32500000000000001</v>
      </c>
      <c r="C49" s="5"/>
      <c r="D49" s="5"/>
      <c r="E49" s="5"/>
      <c r="F49" s="5"/>
      <c r="G49" s="5"/>
      <c r="H49" s="5"/>
      <c r="I49" s="5"/>
      <c r="J49" s="5"/>
      <c r="K49" s="5">
        <v>0.308</v>
      </c>
      <c r="L49" s="5"/>
      <c r="M49" s="5"/>
      <c r="N49" s="5"/>
      <c r="O49" s="5"/>
      <c r="P49" s="5"/>
      <c r="Q49" s="5"/>
      <c r="R49" s="5"/>
      <c r="S49" s="5"/>
      <c r="T49" s="5"/>
      <c r="U49" s="5"/>
      <c r="V49" s="5">
        <v>0.27900000000000003</v>
      </c>
      <c r="W49" s="21"/>
      <c r="X49" s="21"/>
      <c r="Y49" s="21"/>
      <c r="Z49" s="21"/>
      <c r="AA49" s="21"/>
    </row>
    <row r="50" spans="1:27" x14ac:dyDescent="0.25">
      <c r="A50" s="5" t="s">
        <v>33</v>
      </c>
      <c r="B50" s="5"/>
      <c r="C50" s="5"/>
      <c r="D50" s="5"/>
      <c r="E50" s="5"/>
      <c r="F50" s="5"/>
      <c r="G50" s="5"/>
      <c r="H50" s="5"/>
      <c r="I50" s="5"/>
      <c r="J50" s="5"/>
      <c r="K50" s="5">
        <v>0.23599999999999999</v>
      </c>
      <c r="L50" s="5"/>
      <c r="M50" s="5"/>
      <c r="N50" s="5"/>
      <c r="O50" s="5"/>
      <c r="P50" s="5"/>
      <c r="Q50" s="5"/>
      <c r="R50" s="5"/>
      <c r="S50" s="5"/>
      <c r="T50" s="5"/>
      <c r="U50" s="5"/>
      <c r="V50" s="5">
        <v>0.189</v>
      </c>
      <c r="W50" s="21"/>
      <c r="X50" s="21"/>
      <c r="Y50" s="21"/>
      <c r="Z50" s="21"/>
      <c r="AA50" s="21"/>
    </row>
    <row r="51" spans="1:27" x14ac:dyDescent="0.25">
      <c r="A51" s="5" t="s">
        <v>34</v>
      </c>
      <c r="B51" s="5">
        <v>0.28999999999999998</v>
      </c>
      <c r="C51" s="5"/>
      <c r="D51" s="5"/>
      <c r="E51" s="5"/>
      <c r="F51" s="5"/>
      <c r="G51" s="5"/>
      <c r="H51" s="5"/>
      <c r="I51" s="5"/>
      <c r="J51" s="5"/>
      <c r="K51" s="5">
        <v>0.27800000000000002</v>
      </c>
      <c r="L51" s="5"/>
      <c r="M51" s="5"/>
      <c r="N51" s="5"/>
      <c r="O51" s="5"/>
      <c r="P51" s="5"/>
      <c r="Q51" s="5"/>
      <c r="R51" s="5"/>
      <c r="S51" s="5"/>
      <c r="T51" s="5"/>
      <c r="U51" s="5"/>
      <c r="V51" s="5">
        <v>0.245</v>
      </c>
      <c r="W51" s="21"/>
      <c r="X51" s="21"/>
      <c r="Y51" s="21"/>
      <c r="Z51" s="21"/>
      <c r="AA51" s="21"/>
    </row>
    <row r="52" spans="1:27" x14ac:dyDescent="0.25">
      <c r="A52" s="5" t="s">
        <v>36</v>
      </c>
      <c r="B52" s="5">
        <v>0.28599999999999998</v>
      </c>
      <c r="C52" s="5"/>
      <c r="D52" s="5"/>
      <c r="E52" s="5"/>
      <c r="F52" s="5"/>
      <c r="G52" s="5"/>
      <c r="H52" s="5"/>
      <c r="I52" s="5"/>
      <c r="J52" s="5"/>
      <c r="K52" s="5">
        <v>0.25</v>
      </c>
      <c r="L52" s="5"/>
      <c r="M52" s="5"/>
      <c r="N52" s="5"/>
      <c r="O52" s="5"/>
      <c r="P52" s="5"/>
      <c r="Q52" s="5"/>
      <c r="R52" s="5"/>
      <c r="S52" s="5"/>
      <c r="T52" s="5"/>
      <c r="U52" s="5"/>
      <c r="V52" s="5">
        <v>0.224</v>
      </c>
      <c r="W52" s="21"/>
      <c r="X52" s="21"/>
      <c r="Y52" s="21"/>
      <c r="Z52" s="21"/>
      <c r="AA52" s="21"/>
    </row>
    <row r="53" spans="1:27" x14ac:dyDescent="0.25">
      <c r="A53" s="5" t="s">
        <v>46</v>
      </c>
      <c r="B53" s="5">
        <v>0.30299999999999999</v>
      </c>
      <c r="C53" s="5"/>
      <c r="D53" s="5"/>
      <c r="E53" s="5"/>
      <c r="F53" s="5"/>
      <c r="G53" s="5"/>
      <c r="H53" s="5"/>
      <c r="I53" s="5"/>
      <c r="J53" s="5"/>
      <c r="K53" s="5">
        <v>0.23100000000000001</v>
      </c>
      <c r="L53" s="5"/>
      <c r="M53" s="5"/>
      <c r="N53" s="5"/>
      <c r="O53" s="5"/>
      <c r="P53" s="5"/>
      <c r="Q53" s="5"/>
      <c r="R53" s="5"/>
      <c r="S53" s="5"/>
      <c r="T53" s="5"/>
      <c r="U53" s="5"/>
      <c r="V53" s="5">
        <v>0.215</v>
      </c>
      <c r="W53" s="21"/>
      <c r="X53" s="21"/>
      <c r="Y53" s="21"/>
      <c r="Z53" s="21"/>
      <c r="AA53" s="21"/>
    </row>
    <row r="54" spans="1:27" x14ac:dyDescent="0.25">
      <c r="A54" s="5" t="s">
        <v>7</v>
      </c>
      <c r="B54" s="5">
        <v>0.254</v>
      </c>
      <c r="C54" s="5"/>
      <c r="D54" s="5"/>
      <c r="E54" s="5"/>
      <c r="F54" s="5"/>
      <c r="G54" s="5"/>
      <c r="H54" s="5"/>
      <c r="I54" s="5"/>
      <c r="J54" s="5"/>
      <c r="K54" s="5">
        <v>0.224</v>
      </c>
      <c r="L54" s="5"/>
      <c r="M54" s="5"/>
      <c r="N54" s="5"/>
      <c r="O54" s="5"/>
      <c r="P54" s="5"/>
      <c r="Q54" s="5"/>
      <c r="R54" s="5"/>
      <c r="S54" s="5"/>
      <c r="T54" s="5"/>
      <c r="U54" s="5"/>
      <c r="V54" s="5">
        <v>0.252</v>
      </c>
      <c r="W54" s="21"/>
      <c r="X54" s="21"/>
      <c r="Y54" s="21"/>
      <c r="Z54" s="21"/>
      <c r="AA54" s="21"/>
    </row>
    <row r="55" spans="1:27" x14ac:dyDescent="0.25">
      <c r="A55" s="5" t="s">
        <v>47</v>
      </c>
      <c r="B55" s="5">
        <v>0.24399999999999999</v>
      </c>
      <c r="C55" s="5"/>
      <c r="D55" s="5"/>
      <c r="E55" s="5"/>
      <c r="F55" s="5"/>
      <c r="G55" s="5"/>
      <c r="H55" s="5"/>
      <c r="I55" s="5"/>
      <c r="J55" s="5"/>
      <c r="K55" s="5">
        <v>0.25600000000000001</v>
      </c>
      <c r="L55" s="5"/>
      <c r="M55" s="5"/>
      <c r="N55" s="5"/>
      <c r="O55" s="5"/>
      <c r="P55" s="5"/>
      <c r="Q55" s="5"/>
      <c r="R55" s="5"/>
      <c r="S55" s="5"/>
      <c r="T55" s="5"/>
      <c r="U55" s="5"/>
      <c r="V55" s="5">
        <v>0.28799999999999998</v>
      </c>
      <c r="W55" s="21"/>
      <c r="X55" s="21"/>
      <c r="Y55" s="21"/>
      <c r="Z55" s="21"/>
      <c r="AA55" s="21"/>
    </row>
    <row r="56" spans="1:27" x14ac:dyDescent="0.25">
      <c r="A56" s="5" t="s">
        <v>48</v>
      </c>
      <c r="B56" s="5">
        <v>0.28699999999999998</v>
      </c>
      <c r="C56" s="5"/>
      <c r="D56" s="5"/>
      <c r="E56" s="5"/>
      <c r="F56" s="5"/>
      <c r="G56" s="5"/>
      <c r="H56" s="5"/>
      <c r="I56" s="5"/>
      <c r="J56" s="5"/>
      <c r="K56" s="5">
        <v>0.23499999999999999</v>
      </c>
      <c r="L56" s="5"/>
      <c r="M56" s="5"/>
      <c r="N56" s="5"/>
      <c r="O56" s="5"/>
      <c r="P56" s="5"/>
      <c r="Q56" s="5"/>
      <c r="R56" s="5"/>
      <c r="S56" s="5"/>
      <c r="T56" s="5"/>
      <c r="U56" s="5"/>
      <c r="V56" s="5">
        <v>0.20399999999999999</v>
      </c>
      <c r="W56" s="21"/>
      <c r="X56" s="21"/>
      <c r="Y56" s="21"/>
      <c r="Z56" s="21"/>
      <c r="AA56" s="21"/>
    </row>
    <row r="57" spans="1:27" x14ac:dyDescent="0.25">
      <c r="A57" s="5" t="s">
        <v>11</v>
      </c>
      <c r="B57" s="5">
        <v>0.314</v>
      </c>
      <c r="C57" s="5"/>
      <c r="D57" s="5"/>
      <c r="E57" s="5"/>
      <c r="F57" s="5"/>
      <c r="G57" s="5"/>
      <c r="H57" s="5"/>
      <c r="I57" s="5"/>
      <c r="J57" s="5"/>
      <c r="K57" s="5">
        <v>0.23499999999999999</v>
      </c>
      <c r="L57" s="5"/>
      <c r="M57" s="5"/>
      <c r="N57" s="5"/>
      <c r="O57" s="5"/>
      <c r="P57" s="5"/>
      <c r="Q57" s="5"/>
      <c r="R57" s="5"/>
      <c r="S57" s="5"/>
      <c r="T57" s="5"/>
      <c r="U57" s="5"/>
      <c r="V57" s="5">
        <v>0.155</v>
      </c>
      <c r="W57" s="21"/>
      <c r="X57" s="21"/>
      <c r="Y57" s="21"/>
      <c r="Z57" s="21"/>
      <c r="AA57" s="21"/>
    </row>
    <row r="58" spans="1:27" x14ac:dyDescent="0.25">
      <c r="A58" s="5" t="s">
        <v>20</v>
      </c>
      <c r="B58" s="5"/>
      <c r="C58" s="5"/>
      <c r="D58" s="5"/>
      <c r="E58" s="5"/>
      <c r="F58" s="5"/>
      <c r="G58" s="5"/>
      <c r="H58" s="5"/>
      <c r="I58" s="5"/>
      <c r="J58" s="5"/>
      <c r="K58" s="5">
        <v>0.22700000000000001</v>
      </c>
      <c r="L58" s="5"/>
      <c r="M58" s="5"/>
      <c r="N58" s="5"/>
      <c r="O58" s="5"/>
      <c r="P58" s="5"/>
      <c r="Q58" s="5"/>
      <c r="R58" s="5"/>
      <c r="S58" s="5"/>
      <c r="T58" s="5"/>
      <c r="U58" s="5"/>
      <c r="V58" s="5">
        <v>0.186</v>
      </c>
      <c r="W58" s="21"/>
      <c r="X58" s="21"/>
      <c r="Y58" s="21"/>
      <c r="Z58" s="21"/>
      <c r="AA58" s="21"/>
    </row>
    <row r="59" spans="1:27" x14ac:dyDescent="0.25">
      <c r="A59" s="5" t="s">
        <v>49</v>
      </c>
      <c r="B59" s="5">
        <v>0.27500000000000002</v>
      </c>
      <c r="C59" s="5"/>
      <c r="D59" s="5"/>
      <c r="E59" s="5"/>
      <c r="F59" s="5"/>
      <c r="G59" s="5"/>
      <c r="H59" s="5"/>
      <c r="I59" s="5"/>
      <c r="J59" s="5"/>
      <c r="K59" s="5">
        <v>0.29199999999999998</v>
      </c>
      <c r="L59" s="5"/>
      <c r="M59" s="5"/>
      <c r="N59" s="5"/>
      <c r="O59" s="5"/>
      <c r="P59" s="5"/>
      <c r="Q59" s="5"/>
      <c r="R59" s="5"/>
      <c r="S59" s="5"/>
      <c r="T59" s="5"/>
      <c r="U59" s="5"/>
      <c r="V59" s="5">
        <v>0.26</v>
      </c>
      <c r="W59" s="21"/>
      <c r="X59" s="21"/>
      <c r="Y59" s="21"/>
      <c r="Z59" s="21"/>
      <c r="AA59" s="21"/>
    </row>
    <row r="60" spans="1:27" x14ac:dyDescent="0.25">
      <c r="A60" s="5" t="s">
        <v>37</v>
      </c>
      <c r="B60" s="5">
        <v>0.29799999999999999</v>
      </c>
      <c r="C60" s="5"/>
      <c r="D60" s="5"/>
      <c r="E60" s="5"/>
      <c r="F60" s="5"/>
      <c r="G60" s="5"/>
      <c r="H60" s="5"/>
      <c r="I60" s="5"/>
      <c r="J60" s="5"/>
      <c r="K60" s="5">
        <v>0.28199999999999997</v>
      </c>
      <c r="L60" s="5"/>
      <c r="M60" s="5"/>
      <c r="N60" s="5"/>
      <c r="O60" s="5"/>
      <c r="P60" s="5"/>
      <c r="Q60" s="5"/>
      <c r="R60" s="5"/>
      <c r="S60" s="5"/>
      <c r="T60" s="5"/>
      <c r="U60" s="5"/>
      <c r="V60" s="5">
        <v>0.25800000000000001</v>
      </c>
      <c r="W60" s="21"/>
      <c r="X60" s="21"/>
      <c r="Y60" s="21"/>
      <c r="Z60" s="21"/>
      <c r="AA60" s="21"/>
    </row>
    <row r="62" spans="1:27" x14ac:dyDescent="0.25">
      <c r="A62" s="9" t="s">
        <v>353</v>
      </c>
    </row>
    <row r="63" spans="1:27" x14ac:dyDescent="0.25">
      <c r="A63" s="6" t="s">
        <v>43</v>
      </c>
      <c r="B63" s="7">
        <v>1983</v>
      </c>
      <c r="C63" s="7"/>
      <c r="D63" s="7"/>
      <c r="E63" s="7"/>
      <c r="F63" s="7"/>
      <c r="G63" s="7"/>
      <c r="H63" s="7"/>
      <c r="I63" s="7"/>
      <c r="J63" s="7"/>
      <c r="K63" s="7" t="s">
        <v>50</v>
      </c>
      <c r="L63" s="7"/>
      <c r="M63" s="7"/>
      <c r="N63" s="7"/>
      <c r="O63" s="7"/>
      <c r="P63" s="7"/>
      <c r="Q63" s="7"/>
      <c r="R63" s="7"/>
      <c r="S63" s="7"/>
      <c r="T63" s="7"/>
      <c r="U63" s="7"/>
      <c r="V63" s="6" t="s">
        <v>51</v>
      </c>
      <c r="W63" s="40"/>
      <c r="X63" s="40"/>
      <c r="Y63" s="40"/>
      <c r="Z63" s="40"/>
      <c r="AA63" s="40"/>
    </row>
    <row r="64" spans="1:27" x14ac:dyDescent="0.25">
      <c r="A64" s="5" t="s">
        <v>3</v>
      </c>
      <c r="B64" s="5">
        <v>0.32700000000000001</v>
      </c>
      <c r="C64" s="5"/>
      <c r="D64" s="5"/>
      <c r="E64" s="5"/>
      <c r="F64" s="5"/>
      <c r="G64" s="5"/>
      <c r="H64" s="5"/>
      <c r="I64" s="5"/>
      <c r="J64" s="5"/>
      <c r="K64" s="5">
        <v>0.32100000000000001</v>
      </c>
      <c r="L64" s="5"/>
      <c r="M64" s="5"/>
      <c r="N64" s="5"/>
      <c r="O64" s="5"/>
      <c r="P64" s="5"/>
      <c r="Q64" s="5"/>
      <c r="R64" s="5"/>
      <c r="S64" s="5"/>
      <c r="T64" s="5"/>
      <c r="U64" s="5"/>
      <c r="V64" s="5">
        <v>0.31</v>
      </c>
      <c r="W64" s="21"/>
      <c r="X64" s="21"/>
      <c r="Y64" s="21"/>
      <c r="Z64" s="21"/>
      <c r="AA64" s="21"/>
    </row>
    <row r="65" spans="1:27" x14ac:dyDescent="0.25">
      <c r="A65" s="5" t="s">
        <v>4</v>
      </c>
      <c r="B65" s="5"/>
      <c r="C65" s="5"/>
      <c r="D65" s="5"/>
      <c r="E65" s="5"/>
      <c r="F65" s="5"/>
      <c r="G65" s="5"/>
      <c r="H65" s="5"/>
      <c r="I65" s="5"/>
      <c r="J65" s="5"/>
      <c r="K65" s="5">
        <v>0.27500000000000002</v>
      </c>
      <c r="L65" s="5"/>
      <c r="M65" s="5"/>
      <c r="N65" s="5"/>
      <c r="O65" s="5"/>
      <c r="P65" s="5"/>
      <c r="Q65" s="5"/>
      <c r="R65" s="5"/>
      <c r="S65" s="5"/>
      <c r="T65" s="5"/>
      <c r="U65" s="5"/>
      <c r="V65" s="5">
        <v>0.29799999999999999</v>
      </c>
      <c r="W65" s="21"/>
      <c r="X65" s="21"/>
      <c r="Y65" s="21"/>
      <c r="Z65" s="21"/>
      <c r="AA65" s="21"/>
    </row>
    <row r="66" spans="1:27" x14ac:dyDescent="0.25">
      <c r="A66" s="5" t="s">
        <v>5</v>
      </c>
      <c r="B66" s="5">
        <v>0.27600000000000002</v>
      </c>
      <c r="C66" s="5"/>
      <c r="D66" s="5"/>
      <c r="E66" s="5"/>
      <c r="F66" s="5"/>
      <c r="G66" s="5"/>
      <c r="H66" s="5"/>
      <c r="I66" s="5"/>
      <c r="J66" s="5"/>
      <c r="K66" s="5">
        <v>0.28499999999999998</v>
      </c>
      <c r="L66" s="5"/>
      <c r="M66" s="5"/>
      <c r="N66" s="5"/>
      <c r="O66" s="5"/>
      <c r="P66" s="5"/>
      <c r="Q66" s="5"/>
      <c r="R66" s="5"/>
      <c r="S66" s="5"/>
      <c r="T66" s="5"/>
      <c r="U66" s="5"/>
      <c r="V66" s="5">
        <v>0.311</v>
      </c>
      <c r="W66" s="21"/>
      <c r="X66" s="21"/>
      <c r="Y66" s="21"/>
      <c r="Z66" s="21"/>
      <c r="AA66" s="21"/>
    </row>
    <row r="67" spans="1:27" x14ac:dyDescent="0.25">
      <c r="A67" s="5" t="s">
        <v>6</v>
      </c>
      <c r="B67" s="5">
        <v>0.30099999999999999</v>
      </c>
      <c r="C67" s="5"/>
      <c r="D67" s="5"/>
      <c r="E67" s="5"/>
      <c r="F67" s="5"/>
      <c r="G67" s="5"/>
      <c r="H67" s="5"/>
      <c r="I67" s="5"/>
      <c r="J67" s="5"/>
      <c r="K67" s="5">
        <v>0.309</v>
      </c>
      <c r="L67" s="5"/>
      <c r="M67" s="5"/>
      <c r="N67" s="5"/>
      <c r="O67" s="5"/>
      <c r="P67" s="5"/>
      <c r="Q67" s="5"/>
      <c r="R67" s="5"/>
      <c r="S67" s="5"/>
      <c r="T67" s="5"/>
      <c r="U67" s="5"/>
      <c r="V67" s="5">
        <v>0.318</v>
      </c>
      <c r="W67" s="21"/>
      <c r="X67" s="21"/>
      <c r="Y67" s="21"/>
      <c r="Z67" s="21"/>
      <c r="AA67" s="21"/>
    </row>
    <row r="68" spans="1:27" x14ac:dyDescent="0.25">
      <c r="A68" s="5" t="s">
        <v>12</v>
      </c>
      <c r="B68" s="5">
        <v>0.29699999999999999</v>
      </c>
      <c r="C68" s="5"/>
      <c r="D68" s="5"/>
      <c r="E68" s="5"/>
      <c r="F68" s="5"/>
      <c r="G68" s="5"/>
      <c r="H68" s="5"/>
      <c r="I68" s="5"/>
      <c r="J68" s="5"/>
      <c r="K68" s="5">
        <v>0.27300000000000002</v>
      </c>
      <c r="L68" s="5"/>
      <c r="M68" s="5"/>
      <c r="N68" s="5"/>
      <c r="O68" s="5"/>
      <c r="P68" s="5"/>
      <c r="Q68" s="5"/>
      <c r="R68" s="5"/>
      <c r="S68" s="5"/>
      <c r="T68" s="5"/>
      <c r="U68" s="5"/>
      <c r="V68" s="5">
        <v>0.27100000000000002</v>
      </c>
      <c r="W68" s="21"/>
      <c r="X68" s="21"/>
      <c r="Y68" s="21"/>
      <c r="Z68" s="21"/>
      <c r="AA68" s="21"/>
    </row>
    <row r="69" spans="1:27" x14ac:dyDescent="0.25">
      <c r="A69" s="5" t="s">
        <v>13</v>
      </c>
      <c r="B69" s="5">
        <v>0.17199999999999999</v>
      </c>
      <c r="C69" s="5"/>
      <c r="D69" s="5"/>
      <c r="E69" s="5"/>
      <c r="F69" s="5"/>
      <c r="G69" s="5"/>
      <c r="H69" s="5"/>
      <c r="I69" s="5"/>
      <c r="J69" s="5"/>
      <c r="K69" s="5">
        <v>0.28499999999999998</v>
      </c>
      <c r="L69" s="5"/>
      <c r="M69" s="5"/>
      <c r="N69" s="5"/>
      <c r="O69" s="5"/>
      <c r="P69" s="5"/>
      <c r="Q69" s="5"/>
      <c r="R69" s="5"/>
      <c r="S69" s="5"/>
      <c r="T69" s="5"/>
      <c r="U69" s="5"/>
      <c r="V69" s="5">
        <v>0.28799999999999998</v>
      </c>
      <c r="W69" s="21"/>
      <c r="X69" s="21"/>
      <c r="Y69" s="21"/>
      <c r="Z69" s="21"/>
      <c r="AA69" s="21"/>
    </row>
    <row r="70" spans="1:27" x14ac:dyDescent="0.25">
      <c r="A70" s="5" t="s">
        <v>14</v>
      </c>
      <c r="B70" s="5">
        <v>0.313</v>
      </c>
      <c r="C70" s="5"/>
      <c r="D70" s="5"/>
      <c r="E70" s="5"/>
      <c r="F70" s="5"/>
      <c r="G70" s="5"/>
      <c r="H70" s="5"/>
      <c r="I70" s="5"/>
      <c r="J70" s="5"/>
      <c r="K70" s="5">
        <v>0.28000000000000003</v>
      </c>
      <c r="L70" s="5"/>
      <c r="M70" s="5"/>
      <c r="N70" s="5"/>
      <c r="O70" s="5"/>
      <c r="P70" s="5"/>
      <c r="Q70" s="5"/>
      <c r="R70" s="5"/>
      <c r="S70" s="5"/>
      <c r="T70" s="5"/>
      <c r="U70" s="5"/>
      <c r="V70" s="5">
        <v>0.28499999999999998</v>
      </c>
      <c r="W70" s="21"/>
      <c r="X70" s="21"/>
      <c r="Y70" s="21"/>
      <c r="Z70" s="21"/>
      <c r="AA70" s="21"/>
    </row>
    <row r="71" spans="1:27" x14ac:dyDescent="0.25">
      <c r="A71" s="5" t="s">
        <v>15</v>
      </c>
      <c r="B71" s="5">
        <v>0.312</v>
      </c>
      <c r="C71" s="5"/>
      <c r="D71" s="5"/>
      <c r="E71" s="5"/>
      <c r="F71" s="5"/>
      <c r="G71" s="5"/>
      <c r="H71" s="5"/>
      <c r="I71" s="5"/>
      <c r="J71" s="5"/>
      <c r="K71" s="5">
        <v>0.435</v>
      </c>
      <c r="L71" s="5"/>
      <c r="M71" s="5"/>
      <c r="N71" s="5"/>
      <c r="O71" s="5"/>
      <c r="P71" s="5"/>
      <c r="Q71" s="5"/>
      <c r="R71" s="5"/>
      <c r="S71" s="5"/>
      <c r="T71" s="5"/>
      <c r="U71" s="5"/>
      <c r="V71" s="5">
        <v>0.29799999999999999</v>
      </c>
      <c r="W71" s="21"/>
      <c r="X71" s="21"/>
      <c r="Y71" s="21"/>
      <c r="Z71" s="21"/>
      <c r="AA71" s="21"/>
    </row>
    <row r="72" spans="1:27" x14ac:dyDescent="0.25">
      <c r="A72" s="5" t="s">
        <v>44</v>
      </c>
      <c r="B72" s="5">
        <v>0.23799999999999999</v>
      </c>
      <c r="C72" s="5"/>
      <c r="D72" s="5"/>
      <c r="E72" s="5"/>
      <c r="F72" s="5"/>
      <c r="G72" s="5"/>
      <c r="H72" s="5"/>
      <c r="I72" s="5"/>
      <c r="J72" s="5"/>
      <c r="K72" s="5">
        <v>0.28199999999999997</v>
      </c>
      <c r="L72" s="5"/>
      <c r="M72" s="5"/>
      <c r="N72" s="5"/>
      <c r="O72" s="5"/>
      <c r="P72" s="5"/>
      <c r="Q72" s="5"/>
      <c r="R72" s="5"/>
      <c r="S72" s="5"/>
      <c r="T72" s="5"/>
      <c r="U72" s="5"/>
      <c r="V72" s="5">
        <v>0.223</v>
      </c>
      <c r="W72" s="21"/>
      <c r="X72" s="21"/>
      <c r="Y72" s="21"/>
      <c r="Z72" s="21"/>
      <c r="AA72" s="21"/>
    </row>
    <row r="73" spans="1:27" x14ac:dyDescent="0.25">
      <c r="A73" s="5" t="s">
        <v>18</v>
      </c>
      <c r="B73" s="5">
        <v>0.33400000000000002</v>
      </c>
      <c r="C73" s="5"/>
      <c r="D73" s="5"/>
      <c r="E73" s="5"/>
      <c r="F73" s="5"/>
      <c r="G73" s="5"/>
      <c r="H73" s="5"/>
      <c r="I73" s="5"/>
      <c r="J73" s="5"/>
      <c r="K73" s="5">
        <v>0.315</v>
      </c>
      <c r="L73" s="5"/>
      <c r="M73" s="5"/>
      <c r="N73" s="5"/>
      <c r="O73" s="5"/>
      <c r="P73" s="5"/>
      <c r="Q73" s="5"/>
      <c r="R73" s="5"/>
      <c r="S73" s="5"/>
      <c r="T73" s="5"/>
      <c r="U73" s="5"/>
      <c r="V73" s="5">
        <v>0.32100000000000001</v>
      </c>
      <c r="W73" s="21"/>
      <c r="X73" s="21"/>
      <c r="Y73" s="21"/>
      <c r="Z73" s="21"/>
      <c r="AA73" s="21"/>
    </row>
    <row r="74" spans="1:27" x14ac:dyDescent="0.25">
      <c r="A74" s="5" t="s">
        <v>19</v>
      </c>
      <c r="B74" s="5">
        <v>0.374</v>
      </c>
      <c r="C74" s="5"/>
      <c r="D74" s="5"/>
      <c r="E74" s="5"/>
      <c r="F74" s="5"/>
      <c r="G74" s="5"/>
      <c r="H74" s="5"/>
      <c r="I74" s="5"/>
      <c r="J74" s="5"/>
      <c r="K74" s="5">
        <v>0.34</v>
      </c>
      <c r="L74" s="5"/>
      <c r="M74" s="5"/>
      <c r="N74" s="5"/>
      <c r="O74" s="5"/>
      <c r="P74" s="5"/>
      <c r="Q74" s="5"/>
      <c r="R74" s="5"/>
      <c r="S74" s="5"/>
      <c r="T74" s="5"/>
      <c r="U74" s="5"/>
      <c r="V74" s="5">
        <v>0.32</v>
      </c>
      <c r="W74" s="21"/>
      <c r="X74" s="21"/>
      <c r="Y74" s="21"/>
      <c r="Z74" s="21"/>
      <c r="AA74" s="21"/>
    </row>
    <row r="75" spans="1:27" x14ac:dyDescent="0.25">
      <c r="A75" s="5" t="s">
        <v>21</v>
      </c>
      <c r="B75" s="5">
        <v>0.30599999999999999</v>
      </c>
      <c r="C75" s="5"/>
      <c r="D75" s="5"/>
      <c r="E75" s="5"/>
      <c r="F75" s="5"/>
      <c r="G75" s="5"/>
      <c r="H75" s="5"/>
      <c r="I75" s="5"/>
      <c r="J75" s="5"/>
      <c r="K75" s="5">
        <v>0.32600000000000001</v>
      </c>
      <c r="L75" s="5"/>
      <c r="M75" s="5"/>
      <c r="N75" s="5"/>
      <c r="O75" s="5"/>
      <c r="P75" s="5"/>
      <c r="Q75" s="5"/>
      <c r="R75" s="5"/>
      <c r="S75" s="5"/>
      <c r="T75" s="5"/>
      <c r="U75" s="5"/>
      <c r="V75" s="5">
        <v>0.312</v>
      </c>
      <c r="W75" s="21"/>
      <c r="X75" s="21"/>
      <c r="Y75" s="21"/>
      <c r="Z75" s="21"/>
      <c r="AA75" s="21"/>
    </row>
    <row r="76" spans="1:27" x14ac:dyDescent="0.25">
      <c r="A76" s="5" t="s">
        <v>22</v>
      </c>
      <c r="B76" s="5">
        <v>0.33700000000000002</v>
      </c>
      <c r="C76" s="5"/>
      <c r="D76" s="5"/>
      <c r="E76" s="5"/>
      <c r="F76" s="5"/>
      <c r="G76" s="5"/>
      <c r="H76" s="5"/>
      <c r="I76" s="5"/>
      <c r="J76" s="5"/>
      <c r="K76" s="5">
        <v>0.35</v>
      </c>
      <c r="L76" s="5"/>
      <c r="M76" s="5"/>
      <c r="N76" s="5"/>
      <c r="O76" s="5"/>
      <c r="P76" s="5"/>
      <c r="Q76" s="5"/>
      <c r="R76" s="5"/>
      <c r="S76" s="5"/>
      <c r="T76" s="5"/>
      <c r="U76" s="5"/>
      <c r="V76" s="5">
        <v>0.34499999999999997</v>
      </c>
      <c r="W76" s="21"/>
      <c r="X76" s="21"/>
      <c r="Y76" s="21"/>
      <c r="Z76" s="21"/>
      <c r="AA76" s="21"/>
    </row>
    <row r="77" spans="1:27" x14ac:dyDescent="0.25">
      <c r="A77" s="5" t="s">
        <v>23</v>
      </c>
      <c r="B77" s="5">
        <v>0.16900000000000001</v>
      </c>
      <c r="C77" s="5"/>
      <c r="D77" s="5"/>
      <c r="E77" s="5"/>
      <c r="F77" s="5"/>
      <c r="G77" s="5"/>
      <c r="H77" s="5"/>
      <c r="I77" s="5"/>
      <c r="J77" s="5"/>
      <c r="K77" s="5">
        <v>0.153</v>
      </c>
      <c r="L77" s="5"/>
      <c r="M77" s="5"/>
      <c r="N77" s="5"/>
      <c r="O77" s="5"/>
      <c r="P77" s="5"/>
      <c r="Q77" s="5"/>
      <c r="R77" s="5"/>
      <c r="S77" s="5"/>
      <c r="T77" s="5"/>
      <c r="U77" s="5"/>
      <c r="V77" s="5">
        <v>0.216</v>
      </c>
      <c r="W77" s="21"/>
      <c r="X77" s="21"/>
      <c r="Y77" s="21"/>
      <c r="Z77" s="21"/>
      <c r="AA77" s="21"/>
    </row>
    <row r="78" spans="1:27" x14ac:dyDescent="0.25">
      <c r="A78" s="5" t="s">
        <v>24</v>
      </c>
      <c r="B78" s="5"/>
      <c r="C78" s="5"/>
      <c r="D78" s="5"/>
      <c r="E78" s="5"/>
      <c r="F78" s="5"/>
      <c r="G78" s="5"/>
      <c r="H78" s="5"/>
      <c r="I78" s="5"/>
      <c r="J78" s="5"/>
      <c r="K78" s="5">
        <v>0.23899999999999999</v>
      </c>
      <c r="L78" s="5"/>
      <c r="M78" s="5"/>
      <c r="N78" s="5"/>
      <c r="O78" s="5"/>
      <c r="P78" s="5"/>
      <c r="Q78" s="5"/>
      <c r="R78" s="5"/>
      <c r="S78" s="5"/>
      <c r="T78" s="5"/>
      <c r="U78" s="5"/>
      <c r="V78" s="5">
        <v>0.20499999999999999</v>
      </c>
      <c r="W78" s="21"/>
      <c r="X78" s="21"/>
      <c r="Y78" s="21"/>
      <c r="Z78" s="21"/>
      <c r="AA78" s="21"/>
    </row>
    <row r="79" spans="1:27" x14ac:dyDescent="0.25">
      <c r="A79" s="5" t="s">
        <v>25</v>
      </c>
      <c r="B79" s="5">
        <v>0.187</v>
      </c>
      <c r="C79" s="5"/>
      <c r="D79" s="5"/>
      <c r="E79" s="5"/>
      <c r="F79" s="5"/>
      <c r="G79" s="5"/>
      <c r="H79" s="5"/>
      <c r="I79" s="5"/>
      <c r="J79" s="5"/>
      <c r="K79" s="5">
        <v>0.17399999999999999</v>
      </c>
      <c r="L79" s="5"/>
      <c r="M79" s="5"/>
      <c r="N79" s="5"/>
      <c r="O79" s="5"/>
      <c r="P79" s="5"/>
      <c r="Q79" s="5"/>
      <c r="R79" s="5"/>
      <c r="S79" s="5"/>
      <c r="T79" s="5"/>
      <c r="U79" s="5"/>
      <c r="V79" s="5">
        <v>0.23699999999999999</v>
      </c>
      <c r="W79" s="21"/>
      <c r="X79" s="21"/>
      <c r="Y79" s="21"/>
      <c r="Z79" s="21"/>
      <c r="AA79" s="21"/>
    </row>
    <row r="80" spans="1:27" x14ac:dyDescent="0.25">
      <c r="A80" s="5" t="s">
        <v>26</v>
      </c>
      <c r="B80" s="5"/>
      <c r="C80" s="5"/>
      <c r="D80" s="5"/>
      <c r="E80" s="5"/>
      <c r="F80" s="5"/>
      <c r="G80" s="5"/>
      <c r="H80" s="5"/>
      <c r="I80" s="5"/>
      <c r="J80" s="5"/>
      <c r="K80" s="5">
        <v>0.19500000000000001</v>
      </c>
      <c r="L80" s="5"/>
      <c r="M80" s="5"/>
      <c r="N80" s="5"/>
      <c r="O80" s="5"/>
      <c r="P80" s="5"/>
      <c r="Q80" s="5"/>
      <c r="R80" s="5"/>
      <c r="S80" s="5"/>
      <c r="T80" s="5"/>
      <c r="U80" s="5"/>
      <c r="V80" s="5">
        <v>0.20599999999999999</v>
      </c>
      <c r="W80" s="21"/>
      <c r="X80" s="21"/>
      <c r="Y80" s="21"/>
      <c r="Z80" s="21"/>
      <c r="AA80" s="21"/>
    </row>
    <row r="81" spans="1:27" x14ac:dyDescent="0.25">
      <c r="A81" s="5" t="s">
        <v>45</v>
      </c>
      <c r="B81" s="5">
        <v>0.29599999999999999</v>
      </c>
      <c r="C81" s="5"/>
      <c r="D81" s="5"/>
      <c r="E81" s="5"/>
      <c r="F81" s="5"/>
      <c r="G81" s="5"/>
      <c r="H81" s="5"/>
      <c r="I81" s="5"/>
      <c r="J81" s="5"/>
      <c r="K81" s="5">
        <v>0.30399999999999999</v>
      </c>
      <c r="L81" s="5"/>
      <c r="M81" s="5"/>
      <c r="N81" s="5"/>
      <c r="O81" s="5"/>
      <c r="P81" s="5"/>
      <c r="Q81" s="5"/>
      <c r="R81" s="5"/>
      <c r="S81" s="5"/>
      <c r="T81" s="5"/>
      <c r="U81" s="5"/>
      <c r="V81" s="5">
        <v>0.29199999999999998</v>
      </c>
      <c r="W81" s="21"/>
      <c r="X81" s="21"/>
      <c r="Y81" s="21"/>
      <c r="Z81" s="21"/>
      <c r="AA81" s="21"/>
    </row>
    <row r="82" spans="1:27" x14ac:dyDescent="0.25">
      <c r="A82" s="5" t="s">
        <v>29</v>
      </c>
      <c r="B82" s="5">
        <v>0.31900000000000001</v>
      </c>
      <c r="C82" s="5"/>
      <c r="D82" s="5"/>
      <c r="E82" s="5"/>
      <c r="F82" s="5"/>
      <c r="G82" s="5"/>
      <c r="H82" s="5"/>
      <c r="I82" s="5"/>
      <c r="J82" s="5"/>
      <c r="K82" s="5">
        <v>0.27600000000000002</v>
      </c>
      <c r="L82" s="5"/>
      <c r="M82" s="5"/>
      <c r="N82" s="5"/>
      <c r="O82" s="5"/>
      <c r="P82" s="5"/>
      <c r="Q82" s="5"/>
      <c r="R82" s="5"/>
      <c r="S82" s="5"/>
      <c r="T82" s="5"/>
      <c r="U82" s="5"/>
      <c r="V82" s="5">
        <v>0.28999999999999998</v>
      </c>
      <c r="W82" s="21"/>
      <c r="X82" s="21"/>
      <c r="Y82" s="21"/>
      <c r="Z82" s="21"/>
      <c r="AA82" s="21"/>
    </row>
    <row r="83" spans="1:27" x14ac:dyDescent="0.25">
      <c r="A83" s="5" t="s">
        <v>30</v>
      </c>
      <c r="B83" s="5">
        <v>0.30399999999999999</v>
      </c>
      <c r="C83" s="5"/>
      <c r="D83" s="5"/>
      <c r="E83" s="5"/>
      <c r="F83" s="5"/>
      <c r="G83" s="5"/>
      <c r="H83" s="5"/>
      <c r="I83" s="5"/>
      <c r="J83" s="5"/>
      <c r="K83" s="5">
        <v>0.28999999999999998</v>
      </c>
      <c r="L83" s="5"/>
      <c r="M83" s="5"/>
      <c r="N83" s="5"/>
      <c r="O83" s="5"/>
      <c r="P83" s="5"/>
      <c r="Q83" s="5"/>
      <c r="R83" s="5"/>
      <c r="S83" s="5"/>
      <c r="T83" s="5"/>
      <c r="U83" s="5"/>
      <c r="V83" s="5">
        <v>0.28100000000000003</v>
      </c>
      <c r="W83" s="21"/>
      <c r="X83" s="21"/>
      <c r="Y83" s="21"/>
      <c r="Z83" s="21"/>
      <c r="AA83" s="21"/>
    </row>
    <row r="84" spans="1:27" x14ac:dyDescent="0.25">
      <c r="A84" s="5" t="s">
        <v>31</v>
      </c>
      <c r="B84" s="5">
        <v>0.33200000000000002</v>
      </c>
      <c r="C84" s="5"/>
      <c r="D84" s="5"/>
      <c r="E84" s="5"/>
      <c r="F84" s="5"/>
      <c r="G84" s="5"/>
      <c r="H84" s="5"/>
      <c r="I84" s="5"/>
      <c r="J84" s="5"/>
      <c r="K84" s="5">
        <v>0.249</v>
      </c>
      <c r="L84" s="5"/>
      <c r="M84" s="5"/>
      <c r="N84" s="5"/>
      <c r="O84" s="5"/>
      <c r="P84" s="5"/>
      <c r="Q84" s="5"/>
      <c r="R84" s="5"/>
      <c r="S84" s="5"/>
      <c r="T84" s="5"/>
      <c r="U84" s="5"/>
      <c r="V84" s="5">
        <v>0.25600000000000001</v>
      </c>
      <c r="W84" s="21"/>
      <c r="X84" s="21"/>
      <c r="Y84" s="21"/>
      <c r="Z84" s="21"/>
      <c r="AA84" s="21"/>
    </row>
    <row r="85" spans="1:27" x14ac:dyDescent="0.25">
      <c r="A85" s="5" t="s">
        <v>32</v>
      </c>
      <c r="B85" s="5">
        <v>0.34799999999999998</v>
      </c>
      <c r="C85" s="5"/>
      <c r="D85" s="5"/>
      <c r="E85" s="5"/>
      <c r="F85" s="5"/>
      <c r="G85" s="5"/>
      <c r="H85" s="5"/>
      <c r="I85" s="5"/>
      <c r="J85" s="5"/>
      <c r="K85" s="5">
        <v>0.34399999999999997</v>
      </c>
      <c r="L85" s="5"/>
      <c r="M85" s="5"/>
      <c r="N85" s="5"/>
      <c r="O85" s="5"/>
      <c r="P85" s="5"/>
      <c r="Q85" s="5"/>
      <c r="R85" s="5"/>
      <c r="S85" s="5"/>
      <c r="T85" s="5"/>
      <c r="U85" s="5"/>
      <c r="V85" s="5">
        <v>0.39800000000000002</v>
      </c>
      <c r="W85" s="21"/>
      <c r="X85" s="21"/>
      <c r="Y85" s="21"/>
      <c r="Z85" s="21"/>
      <c r="AA85" s="21"/>
    </row>
    <row r="86" spans="1:27" x14ac:dyDescent="0.25">
      <c r="A86" s="5" t="s">
        <v>33</v>
      </c>
      <c r="B86" s="5"/>
      <c r="C86" s="5"/>
      <c r="D86" s="5"/>
      <c r="E86" s="5"/>
      <c r="F86" s="5"/>
      <c r="G86" s="5"/>
      <c r="H86" s="5"/>
      <c r="I86" s="5"/>
      <c r="J86" s="5"/>
      <c r="K86" s="5">
        <v>0.27900000000000003</v>
      </c>
      <c r="L86" s="5"/>
      <c r="M86" s="5"/>
      <c r="N86" s="5"/>
      <c r="O86" s="5"/>
      <c r="P86" s="5"/>
      <c r="Q86" s="5"/>
      <c r="R86" s="5"/>
      <c r="S86" s="5"/>
      <c r="T86" s="5"/>
      <c r="U86" s="5"/>
      <c r="V86" s="5">
        <v>0.29399999999999998</v>
      </c>
      <c r="W86" s="21"/>
      <c r="X86" s="21"/>
      <c r="Y86" s="21"/>
      <c r="Z86" s="21"/>
      <c r="AA86" s="21"/>
    </row>
    <row r="87" spans="1:27" x14ac:dyDescent="0.25">
      <c r="A87" s="5" t="s">
        <v>34</v>
      </c>
      <c r="B87" s="5">
        <v>0.31900000000000001</v>
      </c>
      <c r="C87" s="5"/>
      <c r="D87" s="5"/>
      <c r="E87" s="5"/>
      <c r="F87" s="5"/>
      <c r="G87" s="5"/>
      <c r="H87" s="5"/>
      <c r="I87" s="5"/>
      <c r="J87" s="5"/>
      <c r="K87" s="5">
        <v>0.32400000000000001</v>
      </c>
      <c r="L87" s="5"/>
      <c r="M87" s="5"/>
      <c r="N87" s="5"/>
      <c r="O87" s="5"/>
      <c r="P87" s="5"/>
      <c r="Q87" s="5"/>
      <c r="R87" s="5"/>
      <c r="S87" s="5"/>
      <c r="T87" s="5"/>
      <c r="U87" s="5"/>
      <c r="V87" s="5">
        <v>0.32700000000000001</v>
      </c>
      <c r="W87" s="21"/>
      <c r="X87" s="21"/>
      <c r="Y87" s="21"/>
      <c r="Z87" s="21"/>
      <c r="AA87" s="21"/>
    </row>
    <row r="88" spans="1:27" x14ac:dyDescent="0.25">
      <c r="A88" s="5" t="s">
        <v>36</v>
      </c>
      <c r="B88" s="5">
        <v>0.32700000000000001</v>
      </c>
      <c r="C88" s="5"/>
      <c r="D88" s="5"/>
      <c r="E88" s="5"/>
      <c r="F88" s="5"/>
      <c r="G88" s="5"/>
      <c r="H88" s="5"/>
      <c r="I88" s="5"/>
      <c r="J88" s="5"/>
      <c r="K88" s="5">
        <v>0.33500000000000002</v>
      </c>
      <c r="L88" s="5"/>
      <c r="M88" s="5"/>
      <c r="N88" s="5"/>
      <c r="O88" s="5"/>
      <c r="P88" s="5"/>
      <c r="Q88" s="5"/>
      <c r="R88" s="5"/>
      <c r="S88" s="5"/>
      <c r="T88" s="5"/>
      <c r="U88" s="5"/>
      <c r="V88" s="5">
        <v>0.32800000000000001</v>
      </c>
      <c r="W88" s="21"/>
      <c r="X88" s="21"/>
      <c r="Y88" s="21"/>
      <c r="Z88" s="21"/>
      <c r="AA88" s="21"/>
    </row>
    <row r="89" spans="1:27" x14ac:dyDescent="0.25">
      <c r="A89" s="5" t="s">
        <v>46</v>
      </c>
      <c r="B89" s="5"/>
      <c r="C89" s="5"/>
      <c r="D89" s="5"/>
      <c r="E89" s="5"/>
      <c r="F89" s="5"/>
      <c r="G89" s="5"/>
      <c r="H89" s="5"/>
      <c r="I89" s="5"/>
      <c r="J89" s="5"/>
      <c r="K89" s="5">
        <v>0.36499999999999999</v>
      </c>
      <c r="L89" s="5"/>
      <c r="M89" s="5"/>
      <c r="N89" s="5"/>
      <c r="O89" s="5"/>
      <c r="P89" s="5"/>
      <c r="Q89" s="5"/>
      <c r="R89" s="5"/>
      <c r="S89" s="5"/>
      <c r="T89" s="5"/>
      <c r="U89" s="5"/>
      <c r="V89" s="5">
        <v>0.23499999999999999</v>
      </c>
      <c r="W89" s="21"/>
      <c r="X89" s="21"/>
      <c r="Y89" s="21"/>
      <c r="Z89" s="21"/>
      <c r="AA89" s="21"/>
    </row>
    <row r="90" spans="1:27" x14ac:dyDescent="0.25">
      <c r="A90" s="5" t="s">
        <v>7</v>
      </c>
      <c r="B90" s="5"/>
      <c r="C90" s="5"/>
      <c r="D90" s="5"/>
      <c r="E90" s="5"/>
      <c r="F90" s="5"/>
      <c r="G90" s="5"/>
      <c r="H90" s="5"/>
      <c r="I90" s="5"/>
      <c r="J90" s="5"/>
      <c r="K90" s="5">
        <v>0.39900000000000002</v>
      </c>
      <c r="L90" s="5"/>
      <c r="M90" s="5"/>
      <c r="N90" s="5"/>
      <c r="O90" s="5"/>
      <c r="P90" s="5"/>
      <c r="Q90" s="5"/>
      <c r="R90" s="5"/>
      <c r="S90" s="5"/>
      <c r="T90" s="5"/>
      <c r="U90" s="5"/>
      <c r="V90" s="5">
        <v>0.313</v>
      </c>
      <c r="W90" s="21"/>
      <c r="X90" s="21"/>
      <c r="Y90" s="21"/>
      <c r="Z90" s="21"/>
      <c r="AA90" s="21"/>
    </row>
    <row r="91" spans="1:27" x14ac:dyDescent="0.25">
      <c r="A91" s="5" t="s">
        <v>47</v>
      </c>
      <c r="B91" s="5"/>
      <c r="C91" s="5"/>
      <c r="D91" s="5"/>
      <c r="E91" s="5"/>
      <c r="F91" s="5"/>
      <c r="G91" s="5"/>
      <c r="H91" s="5"/>
      <c r="I91" s="5"/>
      <c r="J91" s="5"/>
      <c r="K91" s="5">
        <v>0.32200000000000001</v>
      </c>
      <c r="L91" s="5"/>
      <c r="M91" s="5"/>
      <c r="N91" s="5"/>
      <c r="O91" s="5"/>
      <c r="P91" s="5"/>
      <c r="Q91" s="5"/>
      <c r="R91" s="5"/>
      <c r="S91" s="5"/>
      <c r="T91" s="5"/>
      <c r="U91" s="5"/>
      <c r="V91" s="5">
        <v>0.27500000000000002</v>
      </c>
      <c r="W91" s="21"/>
      <c r="X91" s="21"/>
      <c r="Y91" s="21"/>
      <c r="Z91" s="21"/>
      <c r="AA91" s="21"/>
    </row>
    <row r="92" spans="1:27" x14ac:dyDescent="0.25">
      <c r="A92" s="5" t="s">
        <v>48</v>
      </c>
      <c r="B92" s="5">
        <v>0.29699999999999999</v>
      </c>
      <c r="C92" s="5"/>
      <c r="D92" s="5"/>
      <c r="E92" s="5"/>
      <c r="F92" s="5"/>
      <c r="G92" s="5"/>
      <c r="H92" s="5"/>
      <c r="I92" s="5"/>
      <c r="J92" s="5"/>
      <c r="K92" s="5">
        <v>0.20699999999999999</v>
      </c>
      <c r="L92" s="5"/>
      <c r="M92" s="5"/>
      <c r="N92" s="5"/>
      <c r="O92" s="5"/>
      <c r="P92" s="5"/>
      <c r="Q92" s="5"/>
      <c r="R92" s="5"/>
      <c r="S92" s="5"/>
      <c r="T92" s="5"/>
      <c r="U92" s="5"/>
      <c r="V92" s="5">
        <v>0.23499999999999999</v>
      </c>
      <c r="W92" s="21"/>
      <c r="X92" s="21"/>
      <c r="Y92" s="21"/>
      <c r="Z92" s="21"/>
      <c r="AA92" s="21"/>
    </row>
    <row r="93" spans="1:27" x14ac:dyDescent="0.25">
      <c r="A93" s="5" t="s">
        <v>11</v>
      </c>
      <c r="B93" s="5">
        <v>0.33200000000000002</v>
      </c>
      <c r="C93" s="5"/>
      <c r="D93" s="5"/>
      <c r="E93" s="5"/>
      <c r="F93" s="5"/>
      <c r="G93" s="5"/>
      <c r="H93" s="5"/>
      <c r="I93" s="5"/>
      <c r="J93" s="5"/>
      <c r="K93" s="5">
        <v>0.376</v>
      </c>
      <c r="L93" s="5"/>
      <c r="M93" s="5"/>
      <c r="N93" s="5"/>
      <c r="O93" s="5"/>
      <c r="P93" s="5"/>
      <c r="Q93" s="5"/>
      <c r="R93" s="5"/>
      <c r="S93" s="5"/>
      <c r="T93" s="5"/>
      <c r="U93" s="5"/>
      <c r="V93" s="5">
        <v>0.34200000000000003</v>
      </c>
      <c r="W93" s="21"/>
      <c r="X93" s="21"/>
      <c r="Y93" s="21"/>
      <c r="Z93" s="21"/>
      <c r="AA93" s="21"/>
    </row>
    <row r="94" spans="1:27" x14ac:dyDescent="0.25">
      <c r="A94" s="5" t="s">
        <v>20</v>
      </c>
      <c r="B94" s="5"/>
      <c r="C94" s="5"/>
      <c r="D94" s="5"/>
      <c r="E94" s="5"/>
      <c r="F94" s="5"/>
      <c r="G94" s="5"/>
      <c r="H94" s="5"/>
      <c r="I94" s="5"/>
      <c r="J94" s="5"/>
      <c r="K94" s="5">
        <v>0.29899999999999999</v>
      </c>
      <c r="L94" s="5"/>
      <c r="M94" s="5"/>
      <c r="N94" s="5"/>
      <c r="O94" s="5"/>
      <c r="P94" s="5"/>
      <c r="Q94" s="5"/>
      <c r="R94" s="5"/>
      <c r="S94" s="5"/>
      <c r="T94" s="5"/>
      <c r="U94" s="5"/>
      <c r="V94" s="5">
        <v>0.23499999999999999</v>
      </c>
      <c r="W94" s="21"/>
      <c r="X94" s="21"/>
      <c r="Y94" s="21"/>
      <c r="Z94" s="21"/>
      <c r="AA94" s="21"/>
    </row>
    <row r="95" spans="1:27" x14ac:dyDescent="0.25">
      <c r="A95" s="5" t="s">
        <v>49</v>
      </c>
      <c r="B95" s="5">
        <v>0.38300000000000001</v>
      </c>
      <c r="C95" s="5"/>
      <c r="D95" s="5"/>
      <c r="E95" s="5"/>
      <c r="F95" s="5"/>
      <c r="G95" s="5"/>
      <c r="H95" s="5"/>
      <c r="I95" s="5"/>
      <c r="J95" s="5"/>
      <c r="K95" s="5">
        <v>0.29899999999999999</v>
      </c>
      <c r="L95" s="5"/>
      <c r="M95" s="5"/>
      <c r="N95" s="5"/>
      <c r="O95" s="5"/>
      <c r="P95" s="5"/>
      <c r="Q95" s="5"/>
      <c r="R95" s="5"/>
      <c r="S95" s="5"/>
      <c r="T95" s="5"/>
      <c r="U95" s="5"/>
      <c r="V95" s="5">
        <v>0.29599999999999999</v>
      </c>
      <c r="W95" s="21"/>
      <c r="X95" s="21"/>
      <c r="Y95" s="21"/>
      <c r="Z95" s="21"/>
      <c r="AA95" s="21"/>
    </row>
    <row r="96" spans="1:27" x14ac:dyDescent="0.25">
      <c r="A96" s="5" t="s">
        <v>37</v>
      </c>
      <c r="B96" s="5">
        <v>0.33</v>
      </c>
      <c r="C96" s="5"/>
      <c r="D96" s="5"/>
      <c r="E96" s="5"/>
      <c r="F96" s="5"/>
      <c r="G96" s="5"/>
      <c r="H96" s="5"/>
      <c r="I96" s="5"/>
      <c r="J96" s="5"/>
      <c r="K96" s="5">
        <v>0.34</v>
      </c>
      <c r="L96" s="5"/>
      <c r="M96" s="5"/>
      <c r="N96" s="5"/>
      <c r="O96" s="5"/>
      <c r="P96" s="5"/>
      <c r="Q96" s="5"/>
      <c r="R96" s="5"/>
      <c r="S96" s="5"/>
      <c r="T96" s="5"/>
      <c r="U96" s="5"/>
      <c r="V96" s="5">
        <v>0.34100000000000003</v>
      </c>
      <c r="W96" s="21"/>
      <c r="X96" s="21"/>
      <c r="Y96" s="21"/>
      <c r="Z96" s="21"/>
      <c r="AA96" s="21"/>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43"/>
  <sheetViews>
    <sheetView workbookViewId="0">
      <selection activeCell="L20" sqref="L20"/>
    </sheetView>
  </sheetViews>
  <sheetFormatPr defaultColWidth="8.85546875" defaultRowHeight="15" x14ac:dyDescent="0.25"/>
  <cols>
    <col min="1" max="1" width="15" customWidth="1"/>
  </cols>
  <sheetData>
    <row r="1" spans="1:8" x14ac:dyDescent="0.25">
      <c r="A1" s="8" t="s">
        <v>212</v>
      </c>
      <c r="B1" s="8"/>
    </row>
    <row r="2" spans="1:8" x14ac:dyDescent="0.25">
      <c r="A2" s="3" t="s">
        <v>236</v>
      </c>
      <c r="B2" s="3"/>
    </row>
    <row r="3" spans="1:8" x14ac:dyDescent="0.25">
      <c r="A3" s="1" t="s">
        <v>468</v>
      </c>
      <c r="B3" s="1"/>
    </row>
    <row r="4" spans="1:8" ht="18.75" x14ac:dyDescent="0.3">
      <c r="A4" s="2" t="s">
        <v>237</v>
      </c>
      <c r="B4" s="2"/>
    </row>
    <row r="5" spans="1:8" ht="18.75" x14ac:dyDescent="0.3">
      <c r="A5" s="2"/>
      <c r="B5" s="2"/>
      <c r="H5" s="103"/>
    </row>
    <row r="6" spans="1:8" x14ac:dyDescent="0.25">
      <c r="A6" t="s">
        <v>365</v>
      </c>
    </row>
    <row r="7" spans="1:8" x14ac:dyDescent="0.25">
      <c r="A7" s="13" t="s">
        <v>150</v>
      </c>
      <c r="B7" s="13">
        <v>1991</v>
      </c>
      <c r="C7" s="13">
        <v>2001</v>
      </c>
      <c r="D7" s="13">
        <v>2004</v>
      </c>
      <c r="E7" s="13">
        <v>2006</v>
      </c>
    </row>
    <row r="8" spans="1:8" x14ac:dyDescent="0.25">
      <c r="A8" s="5" t="s">
        <v>3</v>
      </c>
      <c r="B8" s="5">
        <v>2.5</v>
      </c>
      <c r="C8" s="5">
        <v>3.2</v>
      </c>
      <c r="D8" s="5">
        <v>3.45</v>
      </c>
      <c r="E8" s="5">
        <v>3.63</v>
      </c>
    </row>
    <row r="9" spans="1:8" x14ac:dyDescent="0.25">
      <c r="A9" s="5" t="s">
        <v>4</v>
      </c>
      <c r="B9" s="5">
        <v>0.03</v>
      </c>
      <c r="C9" s="5">
        <v>0.05</v>
      </c>
      <c r="D9" s="5">
        <v>0.05</v>
      </c>
      <c r="E9" s="5">
        <v>0.05</v>
      </c>
    </row>
    <row r="10" spans="1:8" x14ac:dyDescent="0.25">
      <c r="A10" s="5" t="s">
        <v>5</v>
      </c>
      <c r="B10" s="5">
        <v>0.84</v>
      </c>
      <c r="C10" s="5">
        <v>1.1299999999999999</v>
      </c>
      <c r="D10" s="5">
        <v>1.23</v>
      </c>
      <c r="E10" s="5">
        <v>1.31</v>
      </c>
    </row>
    <row r="11" spans="1:8" x14ac:dyDescent="0.25">
      <c r="A11" s="5" t="s">
        <v>6</v>
      </c>
      <c r="B11" s="5">
        <v>3.25</v>
      </c>
      <c r="C11" s="5">
        <v>3.5</v>
      </c>
      <c r="D11" s="5">
        <v>3.86</v>
      </c>
      <c r="E11" s="5">
        <v>4.09</v>
      </c>
    </row>
    <row r="12" spans="1:8" x14ac:dyDescent="0.25">
      <c r="A12" s="5" t="s">
        <v>7</v>
      </c>
      <c r="B12" s="5">
        <v>0.02</v>
      </c>
      <c r="C12" s="5">
        <v>0.04</v>
      </c>
      <c r="D12" s="5">
        <v>0.04</v>
      </c>
      <c r="E12" s="5">
        <v>0.05</v>
      </c>
    </row>
    <row r="13" spans="1:8" x14ac:dyDescent="0.25">
      <c r="A13" s="5" t="s">
        <v>8</v>
      </c>
      <c r="B13" s="5"/>
      <c r="C13" s="5">
        <v>0.88</v>
      </c>
      <c r="D13" s="5">
        <v>0.97</v>
      </c>
      <c r="E13" s="5">
        <v>1.03</v>
      </c>
    </row>
    <row r="14" spans="1:8" x14ac:dyDescent="0.25">
      <c r="A14" s="5" t="s">
        <v>12</v>
      </c>
      <c r="B14" s="5">
        <v>0.04</v>
      </c>
      <c r="C14" s="5">
        <v>0.06</v>
      </c>
      <c r="D14" s="5">
        <v>0.06</v>
      </c>
      <c r="E14" s="5">
        <v>7.0000000000000007E-2</v>
      </c>
    </row>
    <row r="15" spans="1:8" x14ac:dyDescent="0.25">
      <c r="A15" s="5" t="s">
        <v>13</v>
      </c>
      <c r="B15" s="5">
        <v>1.55</v>
      </c>
      <c r="C15" s="5">
        <v>2.14</v>
      </c>
      <c r="D15" s="5">
        <v>2.34</v>
      </c>
      <c r="E15" s="5">
        <v>2.4700000000000002</v>
      </c>
    </row>
    <row r="16" spans="1:8" x14ac:dyDescent="0.25">
      <c r="A16" s="5" t="s">
        <v>14</v>
      </c>
      <c r="B16" s="5">
        <v>0.62</v>
      </c>
      <c r="C16" s="5">
        <v>0.89</v>
      </c>
      <c r="D16" s="5">
        <v>0.98</v>
      </c>
      <c r="E16" s="5">
        <v>1.04</v>
      </c>
    </row>
    <row r="17" spans="1:5" x14ac:dyDescent="0.25">
      <c r="A17" s="5" t="s">
        <v>15</v>
      </c>
      <c r="B17" s="5">
        <v>0.19</v>
      </c>
      <c r="C17" s="5">
        <v>0.26</v>
      </c>
      <c r="D17" s="5">
        <v>0.28000000000000003</v>
      </c>
      <c r="E17" s="5">
        <v>0.28999999999999998</v>
      </c>
    </row>
    <row r="18" spans="1:5" x14ac:dyDescent="0.25">
      <c r="A18" s="5" t="s">
        <v>44</v>
      </c>
      <c r="B18" s="5">
        <v>0.28999999999999998</v>
      </c>
      <c r="C18" s="5">
        <v>0.43</v>
      </c>
      <c r="D18" s="5">
        <v>0.48</v>
      </c>
      <c r="E18" s="5">
        <v>0.52</v>
      </c>
    </row>
    <row r="19" spans="1:5" x14ac:dyDescent="0.25">
      <c r="A19" s="5" t="s">
        <v>17</v>
      </c>
      <c r="B19" s="5"/>
      <c r="C19" s="5">
        <v>1.1399999999999999</v>
      </c>
      <c r="D19" s="5">
        <v>1.24</v>
      </c>
      <c r="E19" s="5">
        <v>1.32</v>
      </c>
    </row>
    <row r="20" spans="1:5" x14ac:dyDescent="0.25">
      <c r="A20" s="5" t="s">
        <v>18</v>
      </c>
      <c r="B20" s="5">
        <v>1.69</v>
      </c>
      <c r="C20" s="5">
        <v>2.23</v>
      </c>
      <c r="D20" s="5">
        <v>2.41</v>
      </c>
      <c r="E20" s="5">
        <v>2.5299999999999998</v>
      </c>
    </row>
    <row r="21" spans="1:5" x14ac:dyDescent="0.25">
      <c r="A21" s="5" t="s">
        <v>19</v>
      </c>
      <c r="B21" s="5">
        <v>1.0900000000000001</v>
      </c>
      <c r="C21" s="5">
        <v>1.34</v>
      </c>
      <c r="D21" s="5">
        <v>1.45</v>
      </c>
      <c r="E21" s="5">
        <v>1.51</v>
      </c>
    </row>
    <row r="22" spans="1:5" x14ac:dyDescent="0.25">
      <c r="A22" s="5" t="s">
        <v>21</v>
      </c>
      <c r="B22" s="5">
        <v>2.4900000000000002</v>
      </c>
      <c r="C22" s="5">
        <v>2.5499999999999998</v>
      </c>
      <c r="D22" s="5">
        <v>2.82</v>
      </c>
      <c r="E22" s="5">
        <v>3.01</v>
      </c>
    </row>
    <row r="23" spans="1:5" x14ac:dyDescent="0.25">
      <c r="A23" s="5" t="s">
        <v>22</v>
      </c>
      <c r="B23" s="5">
        <v>2.97</v>
      </c>
      <c r="C23" s="5">
        <v>4.09</v>
      </c>
      <c r="D23" s="5">
        <v>4.45</v>
      </c>
      <c r="E23" s="5">
        <v>4.6900000000000004</v>
      </c>
    </row>
    <row r="24" spans="1:5" x14ac:dyDescent="0.25">
      <c r="A24" s="5" t="s">
        <v>23</v>
      </c>
      <c r="B24" s="5">
        <v>7.0000000000000007E-2</v>
      </c>
      <c r="C24" s="5">
        <v>0.1</v>
      </c>
      <c r="D24" s="5">
        <v>0.11</v>
      </c>
      <c r="E24" s="5">
        <v>0.12</v>
      </c>
    </row>
    <row r="25" spans="1:5" x14ac:dyDescent="0.25">
      <c r="A25" s="5" t="s">
        <v>24</v>
      </c>
      <c r="B25" s="5">
        <v>7.0000000000000007E-2</v>
      </c>
      <c r="C25" s="5">
        <v>0.1</v>
      </c>
      <c r="D25" s="5">
        <v>0.11</v>
      </c>
      <c r="E25" s="5">
        <v>0.11</v>
      </c>
    </row>
    <row r="26" spans="1:5" x14ac:dyDescent="0.25">
      <c r="A26" s="5" t="s">
        <v>25</v>
      </c>
      <c r="B26" s="5">
        <v>0.03</v>
      </c>
      <c r="C26" s="5">
        <v>0.04</v>
      </c>
      <c r="D26" s="5">
        <v>0.04</v>
      </c>
      <c r="E26" s="5">
        <v>0.04</v>
      </c>
    </row>
    <row r="27" spans="1:5" x14ac:dyDescent="0.25">
      <c r="A27" s="5" t="s">
        <v>26</v>
      </c>
      <c r="B27" s="5">
        <v>0.05</v>
      </c>
      <c r="C27" s="5">
        <v>0.08</v>
      </c>
      <c r="D27" s="5">
        <v>0.09</v>
      </c>
      <c r="E27" s="5">
        <v>0.1</v>
      </c>
    </row>
    <row r="28" spans="1:5" x14ac:dyDescent="0.25">
      <c r="A28" s="5" t="s">
        <v>45</v>
      </c>
      <c r="B28" s="5">
        <v>1.19</v>
      </c>
      <c r="C28" s="5">
        <v>1.55</v>
      </c>
      <c r="D28" s="5">
        <v>1.68</v>
      </c>
      <c r="E28" s="5">
        <v>1.76</v>
      </c>
    </row>
    <row r="29" spans="1:5" x14ac:dyDescent="0.25">
      <c r="A29" s="5" t="s">
        <v>29</v>
      </c>
      <c r="B29" s="5">
        <v>0.76</v>
      </c>
      <c r="C29" s="5">
        <v>1.03</v>
      </c>
      <c r="D29" s="5">
        <v>1.1100000000000001</v>
      </c>
      <c r="E29" s="5">
        <v>1.17</v>
      </c>
    </row>
    <row r="30" spans="1:5" x14ac:dyDescent="0.25">
      <c r="A30" s="5" t="s">
        <v>30</v>
      </c>
      <c r="B30" s="5">
        <v>1.66</v>
      </c>
      <c r="C30" s="5">
        <v>2.39</v>
      </c>
      <c r="D30" s="5">
        <v>2.64</v>
      </c>
      <c r="E30" s="5">
        <v>2.81</v>
      </c>
    </row>
    <row r="31" spans="1:5" x14ac:dyDescent="0.25">
      <c r="A31" s="5" t="s">
        <v>31</v>
      </c>
      <c r="B31" s="5">
        <v>0.02</v>
      </c>
      <c r="C31" s="5">
        <v>0.02</v>
      </c>
      <c r="D31" s="5">
        <v>0.02</v>
      </c>
      <c r="E31" s="5">
        <v>0.03</v>
      </c>
    </row>
    <row r="32" spans="1:5" x14ac:dyDescent="0.25">
      <c r="A32" s="5" t="s">
        <v>32</v>
      </c>
      <c r="B32" s="5">
        <v>2.1</v>
      </c>
      <c r="C32" s="5">
        <v>2.62</v>
      </c>
      <c r="D32" s="5">
        <v>2.82</v>
      </c>
      <c r="E32" s="5">
        <v>2.94</v>
      </c>
    </row>
    <row r="33" spans="1:5" x14ac:dyDescent="0.25">
      <c r="A33" s="5" t="s">
        <v>33</v>
      </c>
      <c r="B33" s="5">
        <v>0.1</v>
      </c>
      <c r="C33" s="5">
        <v>0.13</v>
      </c>
      <c r="D33" s="5">
        <v>0.15</v>
      </c>
      <c r="E33" s="5">
        <v>0.15</v>
      </c>
    </row>
    <row r="34" spans="1:5" x14ac:dyDescent="0.25">
      <c r="A34" s="5" t="s">
        <v>34</v>
      </c>
      <c r="B34" s="5">
        <v>5.23</v>
      </c>
      <c r="C34" s="5">
        <v>7.01</v>
      </c>
      <c r="D34" s="5">
        <v>7.77</v>
      </c>
      <c r="E34" s="5">
        <v>8.2899999999999991</v>
      </c>
    </row>
    <row r="35" spans="1:5" x14ac:dyDescent="0.25">
      <c r="A35" s="5" t="s">
        <v>65</v>
      </c>
      <c r="B35" s="5"/>
      <c r="C35" s="5">
        <v>0.36</v>
      </c>
      <c r="D35" s="5">
        <v>0.39</v>
      </c>
      <c r="E35" s="5">
        <v>0.42</v>
      </c>
    </row>
    <row r="36" spans="1:5" x14ac:dyDescent="0.25">
      <c r="A36" s="5" t="s">
        <v>36</v>
      </c>
      <c r="B36" s="5">
        <v>2.56</v>
      </c>
      <c r="C36" s="5">
        <v>3.39</v>
      </c>
      <c r="D36" s="5">
        <v>3.68</v>
      </c>
      <c r="E36" s="5">
        <v>3.7</v>
      </c>
    </row>
    <row r="37" spans="1:5" x14ac:dyDescent="0.25">
      <c r="A37" s="5" t="s">
        <v>46</v>
      </c>
      <c r="B37" s="5">
        <v>0.01</v>
      </c>
      <c r="C37" s="5">
        <v>0.02</v>
      </c>
      <c r="D37" s="5">
        <v>0.02</v>
      </c>
      <c r="E37" s="5">
        <v>0.02</v>
      </c>
    </row>
    <row r="38" spans="1:5" x14ac:dyDescent="0.25">
      <c r="A38" s="5" t="s">
        <v>47</v>
      </c>
      <c r="B38" s="5">
        <v>0.01</v>
      </c>
      <c r="C38" s="5">
        <v>0.01</v>
      </c>
      <c r="D38" s="5">
        <v>0.01</v>
      </c>
      <c r="E38" s="5">
        <v>0.01</v>
      </c>
    </row>
    <row r="39" spans="1:5" x14ac:dyDescent="0.25">
      <c r="A39" s="5" t="s">
        <v>20</v>
      </c>
      <c r="B39" s="5"/>
      <c r="C39" s="5"/>
      <c r="D39" s="5"/>
      <c r="E39" s="5"/>
    </row>
    <row r="40" spans="1:5" x14ac:dyDescent="0.25">
      <c r="A40" s="5" t="s">
        <v>49</v>
      </c>
      <c r="B40" s="5">
        <v>0.03</v>
      </c>
      <c r="C40" s="5">
        <v>0.04</v>
      </c>
      <c r="D40" s="5">
        <v>0.04</v>
      </c>
      <c r="E40" s="5">
        <v>0.05</v>
      </c>
    </row>
    <row r="41" spans="1:5" x14ac:dyDescent="0.25">
      <c r="A41" s="5" t="s">
        <v>11</v>
      </c>
      <c r="B41" s="5">
        <v>0.35</v>
      </c>
      <c r="C41" s="5">
        <v>0.57999999999999996</v>
      </c>
      <c r="D41" s="5">
        <v>0.67</v>
      </c>
      <c r="E41" s="5">
        <v>0.72</v>
      </c>
    </row>
    <row r="42" spans="1:5" x14ac:dyDescent="0.25">
      <c r="A42" s="5" t="s">
        <v>10</v>
      </c>
      <c r="B42" s="5"/>
      <c r="C42" s="5">
        <v>0.01</v>
      </c>
      <c r="D42" s="5">
        <v>0.01</v>
      </c>
      <c r="E42" s="5">
        <v>0.01</v>
      </c>
    </row>
    <row r="43" spans="1:5" x14ac:dyDescent="0.25">
      <c r="A43" s="5" t="s">
        <v>37</v>
      </c>
      <c r="B43" s="5">
        <v>31.84</v>
      </c>
      <c r="C43" s="5">
        <v>43.38</v>
      </c>
      <c r="D43" s="5">
        <v>47.49</v>
      </c>
      <c r="E43" s="5">
        <v>50.23</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E76"/>
  <sheetViews>
    <sheetView workbookViewId="0">
      <selection activeCell="F51" sqref="F51"/>
    </sheetView>
  </sheetViews>
  <sheetFormatPr defaultColWidth="8.85546875" defaultRowHeight="15" x14ac:dyDescent="0.25"/>
  <cols>
    <col min="1" max="1" width="19.42578125" customWidth="1"/>
    <col min="2" max="2" width="15.28515625" customWidth="1"/>
    <col min="3" max="3" width="26.28515625" bestFit="1" customWidth="1"/>
  </cols>
  <sheetData>
    <row r="1" spans="1:5" x14ac:dyDescent="0.25">
      <c r="A1" s="8" t="s">
        <v>213</v>
      </c>
      <c r="B1" s="8"/>
    </row>
    <row r="2" spans="1:5" x14ac:dyDescent="0.25">
      <c r="A2" s="3" t="s">
        <v>238</v>
      </c>
      <c r="B2" s="3"/>
      <c r="E2" s="104"/>
    </row>
    <row r="3" spans="1:5" x14ac:dyDescent="0.25">
      <c r="A3" s="1" t="s">
        <v>469</v>
      </c>
      <c r="B3" s="1"/>
      <c r="E3" s="103"/>
    </row>
    <row r="4" spans="1:5" ht="18.75" x14ac:dyDescent="0.3">
      <c r="A4" s="2" t="s">
        <v>239</v>
      </c>
      <c r="B4" s="2"/>
      <c r="E4" s="103"/>
    </row>
    <row r="5" spans="1:5" x14ac:dyDescent="0.25">
      <c r="E5" s="103"/>
    </row>
    <row r="6" spans="1:5" x14ac:dyDescent="0.25">
      <c r="A6" t="s">
        <v>601</v>
      </c>
    </row>
    <row r="7" spans="1:5" x14ac:dyDescent="0.25">
      <c r="A7" t="s">
        <v>660</v>
      </c>
    </row>
    <row r="8" spans="1:5" x14ac:dyDescent="0.25">
      <c r="A8" s="39" t="s">
        <v>599</v>
      </c>
      <c r="B8" s="56">
        <v>2015</v>
      </c>
    </row>
    <row r="9" spans="1:5" hidden="1" x14ac:dyDescent="0.25">
      <c r="A9" s="39" t="s">
        <v>46</v>
      </c>
      <c r="B9" s="56" t="e">
        <v>#VALUE!</v>
      </c>
    </row>
    <row r="10" spans="1:5" x14ac:dyDescent="0.25">
      <c r="A10" s="39" t="s">
        <v>3</v>
      </c>
      <c r="B10" s="56">
        <v>11.610789824887799</v>
      </c>
    </row>
    <row r="11" spans="1:5" hidden="1" x14ac:dyDescent="0.25">
      <c r="A11" s="39" t="s">
        <v>4</v>
      </c>
      <c r="B11" s="56" t="e">
        <v>#DIV/0!</v>
      </c>
    </row>
    <row r="12" spans="1:5" x14ac:dyDescent="0.25">
      <c r="A12" s="39" t="s">
        <v>5</v>
      </c>
      <c r="B12" s="56">
        <v>0</v>
      </c>
    </row>
    <row r="13" spans="1:5" x14ac:dyDescent="0.25">
      <c r="A13" s="39" t="s">
        <v>6</v>
      </c>
      <c r="B13" s="56">
        <v>0</v>
      </c>
    </row>
    <row r="14" spans="1:5" hidden="1" x14ac:dyDescent="0.25">
      <c r="A14" s="39" t="s">
        <v>7</v>
      </c>
      <c r="B14" s="56" t="e">
        <v>#VALUE!</v>
      </c>
    </row>
    <row r="15" spans="1:5" hidden="1" x14ac:dyDescent="0.25">
      <c r="A15" s="39" t="s">
        <v>8</v>
      </c>
      <c r="B15" s="56" t="e">
        <v>#DIV/0!</v>
      </c>
    </row>
    <row r="16" spans="1:5" hidden="1" x14ac:dyDescent="0.25">
      <c r="A16" s="39" t="s">
        <v>47</v>
      </c>
      <c r="B16" s="56" t="e">
        <v>#VALUE!</v>
      </c>
    </row>
    <row r="17" spans="1:2" hidden="1" x14ac:dyDescent="0.25">
      <c r="A17" s="39" t="s">
        <v>48</v>
      </c>
      <c r="B17" s="56" t="e">
        <v>#VALUE!</v>
      </c>
    </row>
    <row r="18" spans="1:2" hidden="1" x14ac:dyDescent="0.25">
      <c r="A18" s="39" t="s">
        <v>12</v>
      </c>
      <c r="B18" s="56">
        <v>1.9442209707696434</v>
      </c>
    </row>
    <row r="19" spans="1:2" hidden="1" x14ac:dyDescent="0.25">
      <c r="A19" s="39" t="s">
        <v>13</v>
      </c>
      <c r="B19" s="56">
        <v>1.3447951627858383</v>
      </c>
    </row>
    <row r="20" spans="1:2" hidden="1" x14ac:dyDescent="0.25">
      <c r="A20" s="39" t="s">
        <v>14</v>
      </c>
      <c r="B20" s="56">
        <v>1.6570892459247097</v>
      </c>
    </row>
    <row r="21" spans="1:2" hidden="1" x14ac:dyDescent="0.25">
      <c r="A21" s="39" t="s">
        <v>15</v>
      </c>
      <c r="B21" s="56">
        <v>0.95885634588563462</v>
      </c>
    </row>
    <row r="22" spans="1:2" hidden="1" x14ac:dyDescent="0.25">
      <c r="A22" s="39" t="s">
        <v>44</v>
      </c>
      <c r="B22" s="56">
        <v>2.0661781370401147</v>
      </c>
    </row>
    <row r="23" spans="1:2" hidden="1" x14ac:dyDescent="0.25">
      <c r="A23" s="39" t="s">
        <v>17</v>
      </c>
      <c r="B23" s="56">
        <v>10.832480382122142</v>
      </c>
    </row>
    <row r="24" spans="1:2" hidden="1" x14ac:dyDescent="0.25">
      <c r="A24" s="39" t="s">
        <v>18</v>
      </c>
      <c r="B24" s="56">
        <v>2.8961170408538828</v>
      </c>
    </row>
    <row r="25" spans="1:2" x14ac:dyDescent="0.25">
      <c r="A25" s="39" t="s">
        <v>19</v>
      </c>
      <c r="B25" s="56">
        <v>16.683009740471999</v>
      </c>
    </row>
    <row r="26" spans="1:2" hidden="1" x14ac:dyDescent="0.25">
      <c r="A26" s="39" t="s">
        <v>20</v>
      </c>
      <c r="B26" s="56" t="e">
        <v>#VALUE!</v>
      </c>
    </row>
    <row r="27" spans="1:2" hidden="1" x14ac:dyDescent="0.25">
      <c r="A27" s="39" t="s">
        <v>21</v>
      </c>
      <c r="B27" s="56">
        <v>6.6648694606308192</v>
      </c>
    </row>
    <row r="28" spans="1:2" hidden="1" x14ac:dyDescent="0.25">
      <c r="A28" s="39" t="s">
        <v>22</v>
      </c>
      <c r="B28" s="56">
        <v>1.5779906828205801</v>
      </c>
    </row>
    <row r="29" spans="1:2" hidden="1" x14ac:dyDescent="0.25">
      <c r="A29" s="39" t="s">
        <v>23</v>
      </c>
      <c r="B29" s="56" t="e">
        <v>#VALUE!</v>
      </c>
    </row>
    <row r="30" spans="1:2" hidden="1" x14ac:dyDescent="0.25">
      <c r="A30" s="39" t="s">
        <v>24</v>
      </c>
      <c r="B30" s="56">
        <v>95</v>
      </c>
    </row>
    <row r="31" spans="1:2" hidden="1" x14ac:dyDescent="0.25">
      <c r="A31" s="39" t="s">
        <v>25</v>
      </c>
      <c r="B31" s="56">
        <v>9</v>
      </c>
    </row>
    <row r="32" spans="1:2" hidden="1" x14ac:dyDescent="0.25">
      <c r="A32" s="39" t="s">
        <v>26</v>
      </c>
      <c r="B32" s="56" t="e">
        <v>#VALUE!</v>
      </c>
    </row>
    <row r="33" spans="1:2" hidden="1" x14ac:dyDescent="0.25">
      <c r="A33" s="39" t="s">
        <v>11</v>
      </c>
      <c r="B33" s="56">
        <v>1.5424880276200024</v>
      </c>
    </row>
    <row r="34" spans="1:2" hidden="1" x14ac:dyDescent="0.25">
      <c r="A34" s="39" t="s">
        <v>600</v>
      </c>
      <c r="B34" s="56">
        <v>2.9076101053068424</v>
      </c>
    </row>
    <row r="35" spans="1:2" hidden="1" x14ac:dyDescent="0.25">
      <c r="A35" s="39" t="s">
        <v>49</v>
      </c>
      <c r="B35" s="56">
        <v>1.9854014598540146</v>
      </c>
    </row>
    <row r="36" spans="1:2" hidden="1" x14ac:dyDescent="0.25">
      <c r="A36" s="39" t="s">
        <v>29</v>
      </c>
      <c r="B36" s="56">
        <v>1.3360632703039061</v>
      </c>
    </row>
    <row r="37" spans="1:2" x14ac:dyDescent="0.25">
      <c r="A37" s="39" t="s">
        <v>30</v>
      </c>
      <c r="B37" s="56">
        <v>3.1596452328159645</v>
      </c>
    </row>
    <row r="38" spans="1:2" hidden="1" x14ac:dyDescent="0.25">
      <c r="A38" s="39" t="s">
        <v>31</v>
      </c>
      <c r="B38" s="56">
        <v>0.75282308657465502</v>
      </c>
    </row>
    <row r="39" spans="1:2" hidden="1" x14ac:dyDescent="0.25">
      <c r="A39" s="39" t="s">
        <v>32</v>
      </c>
      <c r="B39" s="56">
        <v>3.1110394950325606</v>
      </c>
    </row>
    <row r="40" spans="1:2" hidden="1" x14ac:dyDescent="0.25">
      <c r="A40" s="39" t="s">
        <v>120</v>
      </c>
      <c r="B40" s="56">
        <v>2.4365704286964132</v>
      </c>
    </row>
    <row r="41" spans="1:2" hidden="1" x14ac:dyDescent="0.25">
      <c r="A41" s="39" t="s">
        <v>33</v>
      </c>
      <c r="B41" s="56">
        <v>3080</v>
      </c>
    </row>
    <row r="42" spans="1:2" hidden="1" x14ac:dyDescent="0.25">
      <c r="A42" s="39" t="s">
        <v>34</v>
      </c>
      <c r="B42" s="56">
        <v>2.691511387163561</v>
      </c>
    </row>
    <row r="43" spans="1:2" hidden="1" x14ac:dyDescent="0.25">
      <c r="A43" s="39" t="s">
        <v>35</v>
      </c>
      <c r="B43" s="56">
        <v>3.2374100719424459</v>
      </c>
    </row>
    <row r="44" spans="1:2" hidden="1" x14ac:dyDescent="0.25">
      <c r="A44" s="39" t="s">
        <v>36</v>
      </c>
      <c r="B44" s="56">
        <v>11.194531062604941</v>
      </c>
    </row>
    <row r="48" spans="1:2" x14ac:dyDescent="0.25">
      <c r="A48" t="s">
        <v>349</v>
      </c>
    </row>
    <row r="49" spans="1:3" x14ac:dyDescent="0.25">
      <c r="A49" s="5" t="s">
        <v>43</v>
      </c>
      <c r="B49" s="5" t="s">
        <v>240</v>
      </c>
      <c r="C49" s="5" t="s">
        <v>241</v>
      </c>
    </row>
    <row r="50" spans="1:3" x14ac:dyDescent="0.25">
      <c r="A50" s="5" t="s">
        <v>22</v>
      </c>
      <c r="B50" s="5">
        <v>4692</v>
      </c>
      <c r="C50" s="5">
        <v>499</v>
      </c>
    </row>
    <row r="51" spans="1:3" x14ac:dyDescent="0.25">
      <c r="A51" s="5" t="s">
        <v>36</v>
      </c>
      <c r="B51" s="5">
        <v>2113</v>
      </c>
      <c r="C51" s="5">
        <v>372</v>
      </c>
    </row>
    <row r="52" spans="1:3" x14ac:dyDescent="0.25">
      <c r="A52" s="5" t="s">
        <v>351</v>
      </c>
      <c r="B52" s="5">
        <v>2292</v>
      </c>
      <c r="C52" s="5">
        <v>772</v>
      </c>
    </row>
    <row r="53" spans="1:3" x14ac:dyDescent="0.25">
      <c r="A53" s="5" t="s">
        <v>242</v>
      </c>
      <c r="B53" s="5">
        <v>1363</v>
      </c>
      <c r="C53" s="5">
        <v>135</v>
      </c>
    </row>
    <row r="54" spans="1:3" x14ac:dyDescent="0.25">
      <c r="A54" s="5" t="s">
        <v>3</v>
      </c>
      <c r="B54" s="5">
        <v>1271</v>
      </c>
      <c r="C54" s="5">
        <v>208</v>
      </c>
    </row>
    <row r="55" spans="1:3" x14ac:dyDescent="0.25">
      <c r="A55" s="5" t="s">
        <v>30</v>
      </c>
      <c r="B55" s="5">
        <v>1055</v>
      </c>
      <c r="C55" s="5">
        <v>27</v>
      </c>
    </row>
    <row r="56" spans="1:3" x14ac:dyDescent="0.25">
      <c r="A56" s="5" t="s">
        <v>13</v>
      </c>
      <c r="B56" s="5">
        <v>1709</v>
      </c>
      <c r="C56" s="5">
        <v>701</v>
      </c>
    </row>
    <row r="57" spans="1:3" x14ac:dyDescent="0.25">
      <c r="A57" s="5" t="s">
        <v>350</v>
      </c>
      <c r="B57" s="5">
        <v>1159</v>
      </c>
      <c r="C57" s="5">
        <v>227</v>
      </c>
    </row>
    <row r="58" spans="1:3" x14ac:dyDescent="0.25">
      <c r="A58" s="5" t="s">
        <v>32</v>
      </c>
      <c r="B58" s="5">
        <v>1094</v>
      </c>
      <c r="C58" s="5">
        <v>290</v>
      </c>
    </row>
    <row r="59" spans="1:3" x14ac:dyDescent="0.25">
      <c r="A59" s="5" t="s">
        <v>11</v>
      </c>
      <c r="B59" s="5">
        <v>2700</v>
      </c>
      <c r="C59" s="5">
        <v>1927</v>
      </c>
    </row>
    <row r="60" spans="1:3" x14ac:dyDescent="0.25">
      <c r="A60" s="5" t="s">
        <v>18</v>
      </c>
      <c r="B60" s="5">
        <v>1036</v>
      </c>
      <c r="C60" s="5">
        <v>387</v>
      </c>
    </row>
    <row r="61" spans="1:3" x14ac:dyDescent="0.25">
      <c r="A61" s="5" t="s">
        <v>29</v>
      </c>
      <c r="B61" s="5">
        <v>616</v>
      </c>
      <c r="C61" s="5"/>
    </row>
    <row r="62" spans="1:3" x14ac:dyDescent="0.25">
      <c r="A62" s="5" t="s">
        <v>19</v>
      </c>
      <c r="B62" s="5">
        <v>428</v>
      </c>
      <c r="C62" s="5"/>
    </row>
    <row r="63" spans="1:3" x14ac:dyDescent="0.25">
      <c r="A63" s="5" t="s">
        <v>45</v>
      </c>
      <c r="B63" s="5">
        <v>374</v>
      </c>
      <c r="C63" s="5"/>
    </row>
    <row r="64" spans="1:3" x14ac:dyDescent="0.25">
      <c r="A64" s="5" t="s">
        <v>5</v>
      </c>
      <c r="B64" s="5">
        <v>222</v>
      </c>
      <c r="C64" s="5"/>
    </row>
    <row r="65" spans="1:3" x14ac:dyDescent="0.25">
      <c r="A65" s="5" t="s">
        <v>7</v>
      </c>
      <c r="B65" s="5">
        <v>272</v>
      </c>
      <c r="C65" s="5">
        <v>91</v>
      </c>
    </row>
    <row r="66" spans="1:3" x14ac:dyDescent="0.25">
      <c r="A66" s="5" t="s">
        <v>49</v>
      </c>
      <c r="B66" s="5">
        <v>36</v>
      </c>
      <c r="C66" s="5"/>
    </row>
    <row r="67" spans="1:3" x14ac:dyDescent="0.25">
      <c r="A67" s="5" t="s">
        <v>24</v>
      </c>
      <c r="B67" s="5">
        <v>30</v>
      </c>
      <c r="C67" s="5"/>
    </row>
    <row r="68" spans="1:3" x14ac:dyDescent="0.25">
      <c r="A68" s="5" t="s">
        <v>14</v>
      </c>
      <c r="B68" s="5">
        <v>330</v>
      </c>
      <c r="C68" s="5">
        <v>303</v>
      </c>
    </row>
    <row r="69" spans="1:3" x14ac:dyDescent="0.25">
      <c r="A69" s="5" t="s">
        <v>23</v>
      </c>
      <c r="B69" s="5">
        <v>24</v>
      </c>
      <c r="C69" s="5"/>
    </row>
    <row r="70" spans="1:3" x14ac:dyDescent="0.25">
      <c r="A70" s="5" t="s">
        <v>33</v>
      </c>
      <c r="B70" s="5">
        <v>22</v>
      </c>
      <c r="C70" s="5"/>
    </row>
    <row r="71" spans="1:3" x14ac:dyDescent="0.25">
      <c r="A71" s="5" t="s">
        <v>12</v>
      </c>
      <c r="B71" s="5">
        <v>20</v>
      </c>
      <c r="C71" s="5"/>
    </row>
    <row r="72" spans="1:3" x14ac:dyDescent="0.25">
      <c r="A72" s="5" t="s">
        <v>26</v>
      </c>
      <c r="B72" s="5">
        <v>20</v>
      </c>
      <c r="C72" s="5"/>
    </row>
    <row r="73" spans="1:3" x14ac:dyDescent="0.25">
      <c r="A73" s="5" t="s">
        <v>243</v>
      </c>
      <c r="B73" s="5">
        <v>13</v>
      </c>
      <c r="C73" s="5">
        <v>3</v>
      </c>
    </row>
    <row r="74" spans="1:3" x14ac:dyDescent="0.25">
      <c r="A74" s="5" t="s">
        <v>46</v>
      </c>
      <c r="B74" s="5">
        <v>8</v>
      </c>
      <c r="C74" s="5"/>
    </row>
    <row r="75" spans="1:3" x14ac:dyDescent="0.25">
      <c r="A75" s="5" t="s">
        <v>25</v>
      </c>
      <c r="B75" s="5">
        <v>4</v>
      </c>
      <c r="C75" s="5"/>
    </row>
    <row r="76" spans="1:3" x14ac:dyDescent="0.25">
      <c r="A76" s="5" t="s">
        <v>37</v>
      </c>
      <c r="B76" s="5">
        <v>22903</v>
      </c>
      <c r="C76" s="5">
        <v>5942</v>
      </c>
    </row>
  </sheetData>
  <autoFilter ref="A8:B44">
    <filterColumn colId="0">
      <filters>
        <filter val="Andhra Pradesh"/>
        <filter val="Assam"/>
        <filter val="Bihar"/>
        <filter val="Kerala"/>
        <filter val="Rajasthan"/>
      </filters>
    </filterColumn>
  </autoFilter>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11"/>
  <sheetViews>
    <sheetView workbookViewId="0">
      <selection activeCell="F13" sqref="F13"/>
    </sheetView>
  </sheetViews>
  <sheetFormatPr defaultColWidth="8.85546875" defaultRowHeight="15" x14ac:dyDescent="0.25"/>
  <cols>
    <col min="1" max="1" width="21.7109375" customWidth="1"/>
  </cols>
  <sheetData>
    <row r="1" spans="1:2" x14ac:dyDescent="0.25">
      <c r="A1" t="s">
        <v>532</v>
      </c>
    </row>
    <row r="3" spans="1:2" x14ac:dyDescent="0.25">
      <c r="A3" t="s">
        <v>602</v>
      </c>
    </row>
    <row r="4" spans="1:2" x14ac:dyDescent="0.25">
      <c r="A4" t="s">
        <v>603</v>
      </c>
    </row>
    <row r="6" spans="1:2" x14ac:dyDescent="0.25">
      <c r="A6" s="5" t="s">
        <v>604</v>
      </c>
      <c r="B6" s="5">
        <v>2015</v>
      </c>
    </row>
    <row r="7" spans="1:2" x14ac:dyDescent="0.25">
      <c r="A7" s="5" t="s">
        <v>3</v>
      </c>
      <c r="B7" s="5">
        <v>0.47551355852960087</v>
      </c>
    </row>
    <row r="8" spans="1:2" x14ac:dyDescent="0.25">
      <c r="A8" s="5" t="s">
        <v>5</v>
      </c>
      <c r="B8" s="5">
        <v>0.1365511701778086</v>
      </c>
    </row>
    <row r="9" spans="1:2" x14ac:dyDescent="0.25">
      <c r="A9" s="5" t="s">
        <v>6</v>
      </c>
      <c r="B9" s="5">
        <v>0.89505393290089597</v>
      </c>
    </row>
    <row r="10" spans="1:2" x14ac:dyDescent="0.25">
      <c r="A10" s="5" t="s">
        <v>19</v>
      </c>
      <c r="B10" s="5">
        <v>0.25204682335926543</v>
      </c>
    </row>
    <row r="11" spans="1:2" x14ac:dyDescent="0.25">
      <c r="A11" s="5" t="s">
        <v>30</v>
      </c>
      <c r="B11" s="5">
        <v>0.54564777651050145</v>
      </c>
    </row>
  </sheetData>
  <autoFilter ref="A6:B11">
    <sortState ref="A7:B11">
      <sortCondition ref="A6:A11"/>
    </sortState>
  </autoFilter>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E36"/>
  <sheetViews>
    <sheetView workbookViewId="0">
      <selection activeCell="E6" sqref="E6"/>
    </sheetView>
  </sheetViews>
  <sheetFormatPr defaultColWidth="8.85546875" defaultRowHeight="15" x14ac:dyDescent="0.25"/>
  <cols>
    <col min="1" max="1" width="15.85546875" customWidth="1"/>
    <col min="2" max="2" width="21.85546875" bestFit="1" customWidth="1"/>
    <col min="3" max="3" width="16.140625" bestFit="1" customWidth="1"/>
  </cols>
  <sheetData>
    <row r="1" spans="1:5" x14ac:dyDescent="0.25">
      <c r="A1" s="8" t="s">
        <v>252</v>
      </c>
    </row>
    <row r="2" spans="1:5" x14ac:dyDescent="0.25">
      <c r="A2" s="3" t="s">
        <v>253</v>
      </c>
    </row>
    <row r="3" spans="1:5" x14ac:dyDescent="0.25">
      <c r="A3" s="1" t="s">
        <v>470</v>
      </c>
    </row>
    <row r="4" spans="1:5" ht="18.75" x14ac:dyDescent="0.3">
      <c r="A4" s="2" t="s">
        <v>530</v>
      </c>
    </row>
    <row r="5" spans="1:5" x14ac:dyDescent="0.25">
      <c r="A5" t="s">
        <v>661</v>
      </c>
    </row>
    <row r="6" spans="1:5" x14ac:dyDescent="0.25">
      <c r="A6" s="58" t="s">
        <v>77</v>
      </c>
      <c r="B6" s="4">
        <v>2010</v>
      </c>
      <c r="C6" s="4">
        <v>2012</v>
      </c>
      <c r="E6" s="103"/>
    </row>
    <row r="7" spans="1:5" x14ac:dyDescent="0.25">
      <c r="A7" s="39" t="s">
        <v>3</v>
      </c>
      <c r="B7" s="57">
        <v>73.068965517241381</v>
      </c>
      <c r="C7" s="5">
        <v>72.032258064516128</v>
      </c>
    </row>
    <row r="8" spans="1:5" x14ac:dyDescent="0.25">
      <c r="A8" s="39" t="s">
        <v>5</v>
      </c>
      <c r="B8" s="57">
        <v>73.545454545454547</v>
      </c>
      <c r="C8" s="5">
        <v>72.36363636363636</v>
      </c>
    </row>
    <row r="9" spans="1:5" x14ac:dyDescent="0.25">
      <c r="A9" s="39" t="s">
        <v>6</v>
      </c>
      <c r="B9" s="57">
        <v>180.5</v>
      </c>
      <c r="C9" s="5">
        <v>166.5</v>
      </c>
    </row>
    <row r="10" spans="1:5" hidden="1" x14ac:dyDescent="0.25">
      <c r="A10" s="39" t="s">
        <v>7</v>
      </c>
      <c r="B10" s="57">
        <v>92.2</v>
      </c>
      <c r="C10" s="5">
        <v>110.2</v>
      </c>
    </row>
    <row r="11" spans="1:5" hidden="1" x14ac:dyDescent="0.25">
      <c r="A11" s="39" t="s">
        <v>244</v>
      </c>
      <c r="B11" s="57">
        <v>167.55555555555554</v>
      </c>
      <c r="C11" s="5" t="e">
        <v>#N/A</v>
      </c>
    </row>
    <row r="12" spans="1:5" hidden="1" x14ac:dyDescent="0.25">
      <c r="A12" s="39" t="s">
        <v>9</v>
      </c>
      <c r="B12" s="57">
        <v>39</v>
      </c>
      <c r="C12" s="5" t="e">
        <v>#DIV/0!</v>
      </c>
    </row>
    <row r="13" spans="1:5" hidden="1" x14ac:dyDescent="0.25">
      <c r="A13" s="39" t="s">
        <v>10</v>
      </c>
      <c r="B13" s="57">
        <v>35</v>
      </c>
      <c r="C13" s="5" t="e">
        <v>#DIV/0!</v>
      </c>
    </row>
    <row r="14" spans="1:5" hidden="1" x14ac:dyDescent="0.25">
      <c r="A14" s="39" t="s">
        <v>11</v>
      </c>
      <c r="B14" s="57">
        <v>261.33333333333331</v>
      </c>
      <c r="C14" s="5">
        <v>237.33333333333334</v>
      </c>
    </row>
    <row r="15" spans="1:5" hidden="1" x14ac:dyDescent="0.25">
      <c r="A15" s="39" t="s">
        <v>12</v>
      </c>
      <c r="B15" s="57">
        <v>89.3</v>
      </c>
      <c r="C15" s="5">
        <v>95.6875</v>
      </c>
    </row>
    <row r="16" spans="1:5" hidden="1" x14ac:dyDescent="0.25">
      <c r="A16" s="39" t="s">
        <v>13</v>
      </c>
      <c r="B16" s="57">
        <v>88.631578947368425</v>
      </c>
      <c r="C16" s="5">
        <v>94.263157894736835</v>
      </c>
    </row>
    <row r="17" spans="1:3" hidden="1" x14ac:dyDescent="0.25">
      <c r="A17" s="39" t="s">
        <v>14</v>
      </c>
      <c r="B17" s="57">
        <v>155.6</v>
      </c>
      <c r="C17" s="5">
        <v>147.5</v>
      </c>
    </row>
    <row r="18" spans="1:3" hidden="1" x14ac:dyDescent="0.25">
      <c r="A18" s="39" t="s">
        <v>15</v>
      </c>
      <c r="B18" s="57">
        <v>89.071428571428569</v>
      </c>
      <c r="C18" s="5">
        <v>99.3</v>
      </c>
    </row>
    <row r="19" spans="1:3" hidden="1" x14ac:dyDescent="0.25">
      <c r="A19" s="39" t="s">
        <v>16</v>
      </c>
      <c r="B19" s="57">
        <v>115</v>
      </c>
      <c r="C19" s="5">
        <v>119.33333333333333</v>
      </c>
    </row>
    <row r="20" spans="1:3" hidden="1" x14ac:dyDescent="0.25">
      <c r="A20" s="39" t="s">
        <v>17</v>
      </c>
      <c r="B20" s="57">
        <v>191.1</v>
      </c>
      <c r="C20" s="5">
        <v>173</v>
      </c>
    </row>
    <row r="21" spans="1:3" hidden="1" x14ac:dyDescent="0.25">
      <c r="A21" s="39" t="s">
        <v>18</v>
      </c>
      <c r="B21" s="57">
        <v>74.294117647058826</v>
      </c>
      <c r="C21" s="5">
        <v>82.631578947368425</v>
      </c>
    </row>
    <row r="22" spans="1:3" x14ac:dyDescent="0.25">
      <c r="A22" s="39" t="s">
        <v>19</v>
      </c>
      <c r="B22" s="57">
        <v>41.666666666666664</v>
      </c>
      <c r="C22" s="5">
        <v>54.875</v>
      </c>
    </row>
    <row r="23" spans="1:3" hidden="1" x14ac:dyDescent="0.25">
      <c r="A23" s="39" t="s">
        <v>21</v>
      </c>
      <c r="B23" s="57">
        <v>122.36363636363636</v>
      </c>
      <c r="C23" s="5">
        <v>128.04545454545453</v>
      </c>
    </row>
    <row r="24" spans="1:3" hidden="1" x14ac:dyDescent="0.25">
      <c r="A24" s="39" t="s">
        <v>22</v>
      </c>
      <c r="B24" s="57">
        <v>100.66666666666667</v>
      </c>
      <c r="C24" s="5">
        <v>104.54411764705883</v>
      </c>
    </row>
    <row r="25" spans="1:3" hidden="1" x14ac:dyDescent="0.25">
      <c r="A25" s="39" t="s">
        <v>24</v>
      </c>
      <c r="B25" s="57">
        <v>93.6</v>
      </c>
      <c r="C25" s="5">
        <v>72.8</v>
      </c>
    </row>
    <row r="26" spans="1:3" hidden="1" x14ac:dyDescent="0.25">
      <c r="A26" s="39" t="s">
        <v>25</v>
      </c>
      <c r="B26" s="57">
        <v>41.666666666666664</v>
      </c>
      <c r="C26" s="5">
        <v>53.545454545454547</v>
      </c>
    </row>
    <row r="27" spans="1:3" hidden="1" x14ac:dyDescent="0.25">
      <c r="A27" s="39" t="s">
        <v>26</v>
      </c>
      <c r="B27" s="57">
        <v>71</v>
      </c>
      <c r="C27" s="5">
        <v>85.5</v>
      </c>
    </row>
    <row r="28" spans="1:3" hidden="1" x14ac:dyDescent="0.25">
      <c r="A28" s="39" t="s">
        <v>27</v>
      </c>
      <c r="B28" s="57">
        <v>84.9375</v>
      </c>
      <c r="C28" s="5" t="e">
        <v>#N/A</v>
      </c>
    </row>
    <row r="29" spans="1:3" hidden="1" x14ac:dyDescent="0.25">
      <c r="A29" s="39" t="s">
        <v>28</v>
      </c>
      <c r="B29" s="57">
        <v>37.666666666666664</v>
      </c>
      <c r="C29" s="5">
        <v>41.666666666666664</v>
      </c>
    </row>
    <row r="30" spans="1:3" hidden="1" x14ac:dyDescent="0.25">
      <c r="A30" s="39" t="s">
        <v>29</v>
      </c>
      <c r="B30" s="57">
        <v>183</v>
      </c>
      <c r="C30" s="5">
        <v>161.52380952380952</v>
      </c>
    </row>
    <row r="31" spans="1:3" x14ac:dyDescent="0.25">
      <c r="A31" s="39" t="s">
        <v>30</v>
      </c>
      <c r="B31" s="57">
        <v>165.85714285714286</v>
      </c>
      <c r="C31" s="5">
        <v>173.52380952380952</v>
      </c>
    </row>
    <row r="32" spans="1:3" hidden="1" x14ac:dyDescent="0.25">
      <c r="A32" s="39" t="s">
        <v>32</v>
      </c>
      <c r="B32" s="57">
        <v>69.8</v>
      </c>
      <c r="C32" s="5">
        <v>72.904761904761898</v>
      </c>
    </row>
    <row r="33" spans="1:3" hidden="1" x14ac:dyDescent="0.25">
      <c r="A33" s="39" t="s">
        <v>34</v>
      </c>
      <c r="B33" s="57">
        <v>181.10256410256412</v>
      </c>
      <c r="C33" s="5">
        <v>183.73214285714286</v>
      </c>
    </row>
    <row r="34" spans="1:3" hidden="1" x14ac:dyDescent="0.25">
      <c r="A34" s="39" t="s">
        <v>35</v>
      </c>
      <c r="B34" s="57">
        <v>154</v>
      </c>
      <c r="C34" s="5">
        <v>162</v>
      </c>
    </row>
    <row r="35" spans="1:3" hidden="1" x14ac:dyDescent="0.25">
      <c r="A35" s="39" t="s">
        <v>36</v>
      </c>
      <c r="B35" s="57">
        <v>109.89189189189189</v>
      </c>
      <c r="C35" s="5">
        <v>137.05555555555554</v>
      </c>
    </row>
    <row r="36" spans="1:3" hidden="1" x14ac:dyDescent="0.25">
      <c r="A36" s="39" t="s">
        <v>254</v>
      </c>
      <c r="B36" s="57">
        <v>113.63888888888889</v>
      </c>
      <c r="C36" s="5">
        <v>116.00847457627118</v>
      </c>
    </row>
  </sheetData>
  <autoFilter ref="A6:C36">
    <filterColumn colId="0">
      <filters>
        <filter val="Andhra Pradesh"/>
        <filter val="Assam"/>
        <filter val="Bihar"/>
        <filter val="Kerala"/>
        <filter val="Rajasthan"/>
      </filters>
    </filterColumn>
  </autoFilter>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F68"/>
  <sheetViews>
    <sheetView workbookViewId="0">
      <selection activeCell="F5" sqref="F5"/>
    </sheetView>
  </sheetViews>
  <sheetFormatPr defaultColWidth="8.85546875" defaultRowHeight="15" x14ac:dyDescent="0.25"/>
  <cols>
    <col min="1" max="1" width="20.7109375" customWidth="1"/>
    <col min="2" max="2" width="10" bestFit="1" customWidth="1"/>
  </cols>
  <sheetData>
    <row r="1" spans="1:6" x14ac:dyDescent="0.25">
      <c r="A1" s="8" t="s">
        <v>216</v>
      </c>
      <c r="B1" s="8"/>
    </row>
    <row r="2" spans="1:6" x14ac:dyDescent="0.25">
      <c r="A2" s="3" t="s">
        <v>255</v>
      </c>
      <c r="B2" s="3"/>
    </row>
    <row r="3" spans="1:6" x14ac:dyDescent="0.25">
      <c r="A3" s="1" t="s">
        <v>610</v>
      </c>
      <c r="B3" s="1"/>
    </row>
    <row r="4" spans="1:6" ht="18.75" x14ac:dyDescent="0.3">
      <c r="A4" s="2" t="s">
        <v>256</v>
      </c>
      <c r="B4" s="2"/>
    </row>
    <row r="5" spans="1:6" ht="18.75" x14ac:dyDescent="0.3">
      <c r="A5" s="2"/>
      <c r="B5" s="2"/>
      <c r="F5" s="103"/>
    </row>
    <row r="6" spans="1:6" x14ac:dyDescent="0.25">
      <c r="A6" t="s">
        <v>605</v>
      </c>
    </row>
    <row r="7" spans="1:6" x14ac:dyDescent="0.25">
      <c r="A7" s="13" t="s">
        <v>38</v>
      </c>
      <c r="B7" s="13" t="s">
        <v>257</v>
      </c>
    </row>
    <row r="8" spans="1:6" x14ac:dyDescent="0.25">
      <c r="A8" s="5" t="s">
        <v>3</v>
      </c>
      <c r="B8" s="45">
        <f>B24/C16</f>
        <v>0.51954206758364463</v>
      </c>
    </row>
    <row r="9" spans="1:6" x14ac:dyDescent="0.25">
      <c r="A9" s="5" t="s">
        <v>5</v>
      </c>
      <c r="B9" s="45">
        <f>B25/C17</f>
        <v>0.11345728758922403</v>
      </c>
    </row>
    <row r="10" spans="1:6" x14ac:dyDescent="0.25">
      <c r="A10" s="5" t="s">
        <v>6</v>
      </c>
      <c r="B10" s="45">
        <f>B26/C18</f>
        <v>0.20520383158832703</v>
      </c>
    </row>
    <row r="11" spans="1:6" x14ac:dyDescent="0.25">
      <c r="A11" s="5" t="s">
        <v>19</v>
      </c>
      <c r="B11" s="45">
        <f>B27/C19</f>
        <v>4.0149118139718194</v>
      </c>
    </row>
    <row r="12" spans="1:6" x14ac:dyDescent="0.25">
      <c r="A12" s="5" t="s">
        <v>30</v>
      </c>
      <c r="B12" s="45">
        <f>B28/C20</f>
        <v>1.9801743020206692</v>
      </c>
    </row>
    <row r="13" spans="1:6" x14ac:dyDescent="0.25">
      <c r="A13" s="21"/>
    </row>
    <row r="14" spans="1:6" x14ac:dyDescent="0.25">
      <c r="A14" t="s">
        <v>609</v>
      </c>
    </row>
    <row r="15" spans="1:6" x14ac:dyDescent="0.25">
      <c r="A15" s="5" t="s">
        <v>38</v>
      </c>
      <c r="B15" s="5" t="s">
        <v>606</v>
      </c>
      <c r="C15" s="5" t="s">
        <v>607</v>
      </c>
      <c r="D15" s="5" t="s">
        <v>608</v>
      </c>
    </row>
    <row r="16" spans="1:6" x14ac:dyDescent="0.25">
      <c r="A16" s="5" t="s">
        <v>3</v>
      </c>
      <c r="B16" s="5">
        <v>63771</v>
      </c>
      <c r="C16" s="5">
        <v>47911</v>
      </c>
      <c r="D16" s="5">
        <v>75.099999999999994</v>
      </c>
    </row>
    <row r="17" spans="1:4" x14ac:dyDescent="0.25">
      <c r="A17" s="5" t="s">
        <v>5</v>
      </c>
      <c r="B17" s="5">
        <v>30708</v>
      </c>
      <c r="C17" s="5">
        <v>26058</v>
      </c>
      <c r="D17" s="5">
        <v>84.4</v>
      </c>
    </row>
    <row r="18" spans="1:4" x14ac:dyDescent="0.25">
      <c r="A18" s="5" t="s">
        <v>6</v>
      </c>
      <c r="B18" s="5">
        <v>29230</v>
      </c>
      <c r="C18" s="5">
        <v>26934</v>
      </c>
      <c r="D18" s="5">
        <v>92.1</v>
      </c>
    </row>
    <row r="19" spans="1:4" x14ac:dyDescent="0.25">
      <c r="A19" s="5" t="s">
        <v>19</v>
      </c>
      <c r="B19" s="5">
        <v>11222</v>
      </c>
      <c r="C19" s="5">
        <v>10149</v>
      </c>
      <c r="D19" s="5">
        <v>90.4</v>
      </c>
    </row>
    <row r="20" spans="1:4" x14ac:dyDescent="0.25">
      <c r="A20" s="5" t="s">
        <v>30</v>
      </c>
      <c r="B20" s="5">
        <v>31151</v>
      </c>
      <c r="C20" s="5">
        <v>12966</v>
      </c>
      <c r="D20" s="5">
        <v>41.6</v>
      </c>
    </row>
    <row r="22" spans="1:4" x14ac:dyDescent="0.25">
      <c r="A22" t="s">
        <v>471</v>
      </c>
    </row>
    <row r="23" spans="1:4" x14ac:dyDescent="0.25">
      <c r="A23" s="13" t="s">
        <v>77</v>
      </c>
      <c r="B23" s="13" t="s">
        <v>257</v>
      </c>
    </row>
    <row r="24" spans="1:4" x14ac:dyDescent="0.25">
      <c r="A24" s="5" t="s">
        <v>3</v>
      </c>
      <c r="B24" s="5">
        <v>24891.78</v>
      </c>
    </row>
    <row r="25" spans="1:4" x14ac:dyDescent="0.25">
      <c r="A25" s="5" t="s">
        <v>5</v>
      </c>
      <c r="B25" s="5">
        <v>2956.47</v>
      </c>
    </row>
    <row r="26" spans="1:4" x14ac:dyDescent="0.25">
      <c r="A26" s="5" t="s">
        <v>6</v>
      </c>
      <c r="B26" s="5">
        <v>5526.96</v>
      </c>
    </row>
    <row r="27" spans="1:4" x14ac:dyDescent="0.25">
      <c r="A27" s="5" t="s">
        <v>19</v>
      </c>
      <c r="B27" s="5">
        <v>40747.339999999997</v>
      </c>
    </row>
    <row r="28" spans="1:4" x14ac:dyDescent="0.25">
      <c r="A28" s="5" t="s">
        <v>30</v>
      </c>
      <c r="B28" s="5">
        <v>25674.94</v>
      </c>
    </row>
    <row r="29" spans="1:4" x14ac:dyDescent="0.25">
      <c r="A29" s="21"/>
      <c r="B29" s="21"/>
    </row>
    <row r="30" spans="1:4" x14ac:dyDescent="0.25">
      <c r="A30" t="s">
        <v>471</v>
      </c>
    </row>
    <row r="31" spans="1:4" x14ac:dyDescent="0.25">
      <c r="A31" s="13" t="s">
        <v>77</v>
      </c>
      <c r="B31" s="13" t="s">
        <v>257</v>
      </c>
    </row>
    <row r="32" spans="1:4" hidden="1" x14ac:dyDescent="0.25">
      <c r="A32" s="5" t="s">
        <v>2</v>
      </c>
      <c r="B32" s="5">
        <v>2435.73</v>
      </c>
    </row>
    <row r="33" spans="1:2" x14ac:dyDescent="0.25">
      <c r="A33" s="5" t="s">
        <v>3</v>
      </c>
      <c r="B33" s="5">
        <v>24891.78</v>
      </c>
    </row>
    <row r="34" spans="1:2" hidden="1" x14ac:dyDescent="0.25">
      <c r="A34" s="5" t="s">
        <v>4</v>
      </c>
      <c r="B34" s="5">
        <v>32167.21</v>
      </c>
    </row>
    <row r="35" spans="1:2" x14ac:dyDescent="0.25">
      <c r="A35" s="5" t="s">
        <v>5</v>
      </c>
      <c r="B35" s="5">
        <v>2956.47</v>
      </c>
    </row>
    <row r="36" spans="1:2" x14ac:dyDescent="0.25">
      <c r="A36" s="5" t="s">
        <v>6</v>
      </c>
      <c r="B36" s="5">
        <v>5526.96</v>
      </c>
    </row>
    <row r="37" spans="1:2" hidden="1" x14ac:dyDescent="0.25">
      <c r="A37" s="5" t="s">
        <v>7</v>
      </c>
      <c r="B37" s="5">
        <v>89.36</v>
      </c>
    </row>
    <row r="38" spans="1:2" hidden="1" x14ac:dyDescent="0.25">
      <c r="A38" s="5" t="s">
        <v>8</v>
      </c>
      <c r="B38" s="5">
        <v>84475.02</v>
      </c>
    </row>
    <row r="39" spans="1:2" hidden="1" x14ac:dyDescent="0.25">
      <c r="A39" s="5" t="s">
        <v>9</v>
      </c>
      <c r="B39" s="5">
        <v>275.02999999999997</v>
      </c>
    </row>
    <row r="40" spans="1:2" hidden="1" x14ac:dyDescent="0.25">
      <c r="A40" s="5" t="s">
        <v>10</v>
      </c>
      <c r="B40" s="5">
        <v>3.95</v>
      </c>
    </row>
    <row r="41" spans="1:2" hidden="1" x14ac:dyDescent="0.25">
      <c r="A41" s="5" t="s">
        <v>11</v>
      </c>
      <c r="B41" s="5">
        <v>42.21</v>
      </c>
    </row>
    <row r="42" spans="1:2" hidden="1" x14ac:dyDescent="0.25">
      <c r="A42" s="5" t="s">
        <v>12</v>
      </c>
      <c r="B42" s="5">
        <v>2022.85</v>
      </c>
    </row>
    <row r="43" spans="1:2" hidden="1" x14ac:dyDescent="0.25">
      <c r="A43" s="5" t="s">
        <v>13</v>
      </c>
      <c r="B43" s="5">
        <v>63964.41</v>
      </c>
    </row>
    <row r="44" spans="1:2" hidden="1" x14ac:dyDescent="0.25">
      <c r="A44" s="5" t="s">
        <v>14</v>
      </c>
      <c r="B44" s="5">
        <v>5933.85</v>
      </c>
    </row>
    <row r="45" spans="1:2" hidden="1" x14ac:dyDescent="0.25">
      <c r="A45" s="5" t="s">
        <v>15</v>
      </c>
      <c r="B45" s="5">
        <v>12675.87</v>
      </c>
    </row>
    <row r="46" spans="1:2" hidden="1" x14ac:dyDescent="0.25">
      <c r="A46" s="5" t="s">
        <v>16</v>
      </c>
      <c r="B46" s="5">
        <v>656.45</v>
      </c>
    </row>
    <row r="47" spans="1:2" hidden="1" x14ac:dyDescent="0.25">
      <c r="A47" s="5" t="s">
        <v>17</v>
      </c>
      <c r="B47" s="5">
        <v>21791.57</v>
      </c>
    </row>
    <row r="48" spans="1:2" hidden="1" x14ac:dyDescent="0.25">
      <c r="A48" s="5" t="s">
        <v>18</v>
      </c>
      <c r="B48" s="5">
        <v>43273.79</v>
      </c>
    </row>
    <row r="49" spans="1:2" x14ac:dyDescent="0.25">
      <c r="A49" s="5" t="s">
        <v>19</v>
      </c>
      <c r="B49" s="5">
        <v>40747.339999999997</v>
      </c>
    </row>
    <row r="50" spans="1:2" hidden="1" x14ac:dyDescent="0.25">
      <c r="A50" s="5" t="s">
        <v>20</v>
      </c>
      <c r="B50" s="5">
        <v>0</v>
      </c>
    </row>
    <row r="51" spans="1:2" hidden="1" x14ac:dyDescent="0.25">
      <c r="A51" s="5" t="s">
        <v>21</v>
      </c>
      <c r="B51" s="5">
        <v>245978.53</v>
      </c>
    </row>
    <row r="52" spans="1:2" hidden="1" x14ac:dyDescent="0.25">
      <c r="A52" s="5" t="s">
        <v>22</v>
      </c>
      <c r="B52" s="5">
        <v>60001.21</v>
      </c>
    </row>
    <row r="53" spans="1:2" hidden="1" x14ac:dyDescent="0.25">
      <c r="A53" s="5" t="s">
        <v>23</v>
      </c>
      <c r="B53" s="5">
        <v>3015.07</v>
      </c>
    </row>
    <row r="54" spans="1:2" hidden="1" x14ac:dyDescent="0.25">
      <c r="A54" s="5" t="s">
        <v>24</v>
      </c>
      <c r="B54" s="5">
        <v>767.95</v>
      </c>
    </row>
    <row r="55" spans="1:2" hidden="1" x14ac:dyDescent="0.25">
      <c r="A55" s="5" t="s">
        <v>25</v>
      </c>
      <c r="B55" s="5">
        <v>6237.24</v>
      </c>
    </row>
    <row r="56" spans="1:2" hidden="1" x14ac:dyDescent="0.25">
      <c r="A56" s="5" t="s">
        <v>26</v>
      </c>
      <c r="B56" s="5">
        <v>0</v>
      </c>
    </row>
    <row r="57" spans="1:2" hidden="1" x14ac:dyDescent="0.25">
      <c r="A57" s="5" t="s">
        <v>27</v>
      </c>
      <c r="B57" s="5">
        <v>48535.22</v>
      </c>
    </row>
    <row r="58" spans="1:2" hidden="1" x14ac:dyDescent="0.25">
      <c r="A58" s="5" t="s">
        <v>28</v>
      </c>
      <c r="B58" s="5">
        <v>0.96</v>
      </c>
    </row>
    <row r="59" spans="1:2" hidden="1" x14ac:dyDescent="0.25">
      <c r="A59" s="5" t="s">
        <v>29</v>
      </c>
      <c r="B59" s="5">
        <v>63371.73</v>
      </c>
    </row>
    <row r="60" spans="1:2" x14ac:dyDescent="0.25">
      <c r="A60" s="5" t="s">
        <v>30</v>
      </c>
      <c r="B60" s="5">
        <v>25674.94</v>
      </c>
    </row>
    <row r="61" spans="1:2" hidden="1" x14ac:dyDescent="0.25">
      <c r="A61" s="5" t="s">
        <v>31</v>
      </c>
      <c r="B61" s="5">
        <v>2628.59</v>
      </c>
    </row>
    <row r="62" spans="1:2" hidden="1" x14ac:dyDescent="0.25">
      <c r="A62" s="5" t="s">
        <v>32</v>
      </c>
      <c r="B62" s="5">
        <v>2421.87</v>
      </c>
    </row>
    <row r="63" spans="1:2" hidden="1" x14ac:dyDescent="0.25">
      <c r="A63" s="5" t="s">
        <v>120</v>
      </c>
      <c r="B63" s="5">
        <v>22299.08</v>
      </c>
    </row>
    <row r="64" spans="1:2" hidden="1" x14ac:dyDescent="0.25">
      <c r="A64" s="5" t="s">
        <v>33</v>
      </c>
      <c r="B64" s="5">
        <v>7832.6</v>
      </c>
    </row>
    <row r="65" spans="1:2" hidden="1" x14ac:dyDescent="0.25">
      <c r="A65" s="5" t="s">
        <v>34</v>
      </c>
      <c r="B65" s="5">
        <v>19029.3</v>
      </c>
    </row>
    <row r="66" spans="1:2" hidden="1" x14ac:dyDescent="0.25">
      <c r="A66" s="5" t="s">
        <v>35</v>
      </c>
      <c r="B66" s="5">
        <v>41662.339999999997</v>
      </c>
    </row>
    <row r="67" spans="1:2" hidden="1" x14ac:dyDescent="0.25">
      <c r="A67" s="5" t="s">
        <v>36</v>
      </c>
      <c r="B67" s="5">
        <v>4311.92</v>
      </c>
    </row>
    <row r="68" spans="1:2" hidden="1" x14ac:dyDescent="0.25">
      <c r="A68" s="5" t="s">
        <v>37</v>
      </c>
      <c r="B68" s="5">
        <v>897698.4</v>
      </c>
    </row>
  </sheetData>
  <autoFilter ref="A31:B68">
    <filterColumn colId="0">
      <filters>
        <filter val="Andhra Pradesh"/>
        <filter val="Assam"/>
        <filter val="Bihar"/>
        <filter val="Kerala"/>
        <filter val="Rajasthan"/>
      </filters>
    </filterColumn>
  </autoFilter>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54"/>
  <sheetViews>
    <sheetView workbookViewId="0">
      <selection activeCell="G1" sqref="G1"/>
    </sheetView>
  </sheetViews>
  <sheetFormatPr defaultColWidth="8.85546875" defaultRowHeight="15" x14ac:dyDescent="0.25"/>
  <cols>
    <col min="1" max="1" width="25.140625" customWidth="1"/>
    <col min="2" max="2" width="9.7109375" bestFit="1" customWidth="1"/>
  </cols>
  <sheetData>
    <row r="1" spans="1:7" x14ac:dyDescent="0.25">
      <c r="A1" s="8" t="s">
        <v>217</v>
      </c>
      <c r="B1" s="8"/>
      <c r="G1" s="103"/>
    </row>
    <row r="2" spans="1:7" x14ac:dyDescent="0.25">
      <c r="A2" s="3" t="s">
        <v>258</v>
      </c>
      <c r="B2" s="3"/>
    </row>
    <row r="3" spans="1:7" x14ac:dyDescent="0.25">
      <c r="A3" s="1" t="s">
        <v>414</v>
      </c>
      <c r="B3" s="1"/>
    </row>
    <row r="4" spans="1:7" ht="18.75" x14ac:dyDescent="0.3">
      <c r="A4" s="2"/>
      <c r="B4" s="2"/>
    </row>
    <row r="6" spans="1:7" x14ac:dyDescent="0.25">
      <c r="A6" t="s">
        <v>662</v>
      </c>
    </row>
    <row r="7" spans="1:7" x14ac:dyDescent="0.25">
      <c r="A7" t="s">
        <v>602</v>
      </c>
    </row>
    <row r="8" spans="1:7" x14ac:dyDescent="0.25">
      <c r="A8" s="39" t="s">
        <v>604</v>
      </c>
      <c r="B8" s="39">
        <v>2015</v>
      </c>
    </row>
    <row r="9" spans="1:7" x14ac:dyDescent="0.25">
      <c r="A9" s="39" t="s">
        <v>3</v>
      </c>
      <c r="B9" s="68">
        <v>0.28149999999999997</v>
      </c>
    </row>
    <row r="10" spans="1:7" x14ac:dyDescent="0.25">
      <c r="A10" s="39" t="s">
        <v>5</v>
      </c>
      <c r="B10" s="68">
        <v>0.3387</v>
      </c>
    </row>
    <row r="11" spans="1:7" x14ac:dyDescent="0.25">
      <c r="A11" s="39" t="s">
        <v>6</v>
      </c>
      <c r="B11" s="68">
        <v>6.3500000000000001E-2</v>
      </c>
    </row>
    <row r="12" spans="1:7" x14ac:dyDescent="0.25">
      <c r="A12" s="39" t="s">
        <v>19</v>
      </c>
      <c r="B12" s="68">
        <v>0.50609999999999999</v>
      </c>
    </row>
    <row r="13" spans="1:7" x14ac:dyDescent="0.25">
      <c r="A13" s="39" t="s">
        <v>30</v>
      </c>
      <c r="B13" s="68">
        <v>0.37319999999999998</v>
      </c>
    </row>
    <row r="15" spans="1:7" ht="18.75" x14ac:dyDescent="0.3">
      <c r="A15" s="2"/>
      <c r="B15" s="2"/>
    </row>
    <row r="16" spans="1:7" x14ac:dyDescent="0.25">
      <c r="A16" t="s">
        <v>531</v>
      </c>
    </row>
    <row r="17" spans="1:2" x14ac:dyDescent="0.25">
      <c r="A17" s="13" t="s">
        <v>43</v>
      </c>
      <c r="B17" s="13" t="s">
        <v>261</v>
      </c>
    </row>
    <row r="18" spans="1:2" x14ac:dyDescent="0.25">
      <c r="A18" s="5" t="s">
        <v>8</v>
      </c>
      <c r="B18" s="22">
        <v>467.39299999999997</v>
      </c>
    </row>
    <row r="19" spans="1:2" x14ac:dyDescent="0.25">
      <c r="A19" s="5" t="s">
        <v>11</v>
      </c>
      <c r="B19" s="5">
        <v>90.915000000000006</v>
      </c>
    </row>
    <row r="20" spans="1:2" x14ac:dyDescent="0.25">
      <c r="A20" s="5" t="s">
        <v>14</v>
      </c>
      <c r="B20" s="5">
        <v>305.72300000000001</v>
      </c>
    </row>
    <row r="21" spans="1:2" x14ac:dyDescent="0.25">
      <c r="A21" s="5" t="s">
        <v>259</v>
      </c>
      <c r="B21" s="5">
        <v>1276.471</v>
      </c>
    </row>
    <row r="22" spans="1:2" x14ac:dyDescent="0.25">
      <c r="A22" s="5" t="s">
        <v>16</v>
      </c>
      <c r="B22" s="5">
        <v>33.774000000000001</v>
      </c>
    </row>
    <row r="23" spans="1:2" x14ac:dyDescent="0.25">
      <c r="A23" s="5" t="s">
        <v>29</v>
      </c>
      <c r="B23" s="5">
        <v>808.84900000000005</v>
      </c>
    </row>
    <row r="24" spans="1:2" x14ac:dyDescent="0.25">
      <c r="A24" s="5" t="s">
        <v>30</v>
      </c>
      <c r="B24" s="5">
        <v>4423.1350000000002</v>
      </c>
    </row>
    <row r="25" spans="1:2" x14ac:dyDescent="0.25">
      <c r="A25" s="5" t="s">
        <v>34</v>
      </c>
      <c r="B25" s="5">
        <v>1407.3430000000001</v>
      </c>
    </row>
    <row r="26" spans="1:2" x14ac:dyDescent="0.25">
      <c r="A26" s="5" t="s">
        <v>35</v>
      </c>
      <c r="B26" s="5">
        <v>1016.17</v>
      </c>
    </row>
    <row r="27" spans="1:2" x14ac:dyDescent="0.25">
      <c r="A27" s="5" t="s">
        <v>262</v>
      </c>
      <c r="B27" s="5">
        <v>16.402999999999999</v>
      </c>
    </row>
    <row r="28" spans="1:2" x14ac:dyDescent="0.25">
      <c r="A28" s="5" t="s">
        <v>7</v>
      </c>
      <c r="B28" s="5"/>
    </row>
    <row r="29" spans="1:2" x14ac:dyDescent="0.25">
      <c r="A29" s="5" t="s">
        <v>10</v>
      </c>
      <c r="B29" s="5">
        <v>4.2000000000000003E-2</v>
      </c>
    </row>
    <row r="30" spans="1:2" x14ac:dyDescent="0.25">
      <c r="A30" s="5" t="s">
        <v>13</v>
      </c>
      <c r="B30" s="5">
        <v>5637.9759999999997</v>
      </c>
    </row>
    <row r="31" spans="1:2" x14ac:dyDescent="0.25">
      <c r="A31" s="5" t="s">
        <v>21</v>
      </c>
      <c r="B31" s="5">
        <v>1037.69</v>
      </c>
    </row>
    <row r="32" spans="1:2" x14ac:dyDescent="0.25">
      <c r="A32" s="5" t="s">
        <v>22</v>
      </c>
      <c r="B32" s="5">
        <v>7012.46</v>
      </c>
    </row>
    <row r="33" spans="1:2" x14ac:dyDescent="0.25">
      <c r="A33" s="5" t="s">
        <v>263</v>
      </c>
      <c r="B33" s="5">
        <v>42.722999999999999</v>
      </c>
    </row>
    <row r="34" spans="1:2" x14ac:dyDescent="0.25">
      <c r="A34" s="5" t="s">
        <v>3</v>
      </c>
      <c r="B34" s="5">
        <v>2082.462</v>
      </c>
    </row>
    <row r="35" spans="1:2" x14ac:dyDescent="0.25">
      <c r="A35" s="5" t="s">
        <v>18</v>
      </c>
      <c r="B35" s="5">
        <v>7512.1360000000004</v>
      </c>
    </row>
    <row r="36" spans="1:2" x14ac:dyDescent="0.25">
      <c r="A36" s="5" t="s">
        <v>19</v>
      </c>
      <c r="B36" s="5">
        <v>524.20000000000005</v>
      </c>
    </row>
    <row r="37" spans="1:2" x14ac:dyDescent="0.25">
      <c r="A37" s="5" t="s">
        <v>32</v>
      </c>
      <c r="B37" s="5">
        <v>10661.25</v>
      </c>
    </row>
    <row r="38" spans="1:2" x14ac:dyDescent="0.25">
      <c r="A38" s="5" t="s">
        <v>120</v>
      </c>
      <c r="B38" s="5">
        <v>529.20799999999997</v>
      </c>
    </row>
    <row r="39" spans="1:2" x14ac:dyDescent="0.25">
      <c r="A39" s="5" t="s">
        <v>264</v>
      </c>
      <c r="B39" s="5">
        <v>11.385</v>
      </c>
    </row>
    <row r="40" spans="1:2" x14ac:dyDescent="0.25">
      <c r="A40" s="5" t="s">
        <v>2</v>
      </c>
      <c r="B40" s="5"/>
    </row>
    <row r="41" spans="1:2" x14ac:dyDescent="0.25">
      <c r="A41" s="5" t="s">
        <v>6</v>
      </c>
      <c r="B41" s="5">
        <v>119.477</v>
      </c>
    </row>
    <row r="42" spans="1:2" x14ac:dyDescent="0.25">
      <c r="A42" s="5" t="s">
        <v>17</v>
      </c>
      <c r="B42" s="5">
        <v>3.1440000000000001</v>
      </c>
    </row>
    <row r="43" spans="1:2" x14ac:dyDescent="0.25">
      <c r="A43" s="5" t="s">
        <v>27</v>
      </c>
      <c r="B43" s="5">
        <v>286.7</v>
      </c>
    </row>
    <row r="44" spans="1:2" x14ac:dyDescent="0.25">
      <c r="A44" s="5" t="s">
        <v>31</v>
      </c>
      <c r="B44" s="5">
        <v>16.132999999999999</v>
      </c>
    </row>
    <row r="45" spans="1:2" x14ac:dyDescent="0.25">
      <c r="A45" s="5" t="s">
        <v>36</v>
      </c>
      <c r="B45" s="5">
        <v>1085.749</v>
      </c>
    </row>
    <row r="46" spans="1:2" x14ac:dyDescent="0.25">
      <c r="A46" s="5" t="s">
        <v>260</v>
      </c>
      <c r="B46" s="5">
        <v>130.08699999999999</v>
      </c>
    </row>
    <row r="47" spans="1:2" x14ac:dyDescent="0.25">
      <c r="A47" s="5" t="s">
        <v>265</v>
      </c>
      <c r="B47" s="5">
        <v>13.29</v>
      </c>
    </row>
    <row r="48" spans="1:2" x14ac:dyDescent="0.25">
      <c r="A48" s="5" t="s">
        <v>4</v>
      </c>
      <c r="B48" s="5"/>
    </row>
    <row r="49" spans="1:2" x14ac:dyDescent="0.25">
      <c r="A49" s="5" t="s">
        <v>5</v>
      </c>
      <c r="B49" s="5">
        <v>57.284999999999997</v>
      </c>
    </row>
    <row r="50" spans="1:2" x14ac:dyDescent="0.25">
      <c r="A50" s="5" t="s">
        <v>23</v>
      </c>
      <c r="B50" s="5"/>
    </row>
    <row r="51" spans="1:2" x14ac:dyDescent="0.25">
      <c r="A51" s="5" t="s">
        <v>24</v>
      </c>
      <c r="B51" s="5">
        <v>52.43</v>
      </c>
    </row>
    <row r="52" spans="1:2" x14ac:dyDescent="0.25">
      <c r="A52" s="5" t="s">
        <v>25</v>
      </c>
      <c r="B52" s="5">
        <v>30.72</v>
      </c>
    </row>
    <row r="53" spans="1:2" x14ac:dyDescent="0.25">
      <c r="A53" s="5" t="s">
        <v>26</v>
      </c>
      <c r="B53" s="5">
        <v>76.736999999999995</v>
      </c>
    </row>
    <row r="54" spans="1:2" x14ac:dyDescent="0.25">
      <c r="A54" s="5" t="s">
        <v>33</v>
      </c>
      <c r="B54" s="5">
        <v>26.573</v>
      </c>
    </row>
  </sheetData>
  <autoFilter ref="A8:B13">
    <sortState ref="A9:B13">
      <sortCondition ref="A8:A13"/>
    </sortState>
  </autoFilter>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sheetPr>
  <dimension ref="A1:K76"/>
  <sheetViews>
    <sheetView workbookViewId="0">
      <selection activeCell="G44" sqref="G44"/>
    </sheetView>
  </sheetViews>
  <sheetFormatPr defaultColWidth="8.85546875" defaultRowHeight="15" x14ac:dyDescent="0.25"/>
  <cols>
    <col min="1" max="1" width="22.28515625" customWidth="1"/>
    <col min="4" max="4" width="9.7109375" bestFit="1" customWidth="1"/>
    <col min="5" max="6" width="10.42578125" bestFit="1" customWidth="1"/>
    <col min="10" max="10" width="14" bestFit="1" customWidth="1"/>
  </cols>
  <sheetData>
    <row r="1" spans="1:10" x14ac:dyDescent="0.25">
      <c r="A1" s="8" t="s">
        <v>219</v>
      </c>
      <c r="H1" s="103"/>
    </row>
    <row r="2" spans="1:10" x14ac:dyDescent="0.25">
      <c r="A2" s="3" t="s">
        <v>271</v>
      </c>
      <c r="H2" t="s">
        <v>533</v>
      </c>
    </row>
    <row r="3" spans="1:10" x14ac:dyDescent="0.25">
      <c r="A3" s="1" t="s">
        <v>428</v>
      </c>
    </row>
    <row r="4" spans="1:10" ht="18.75" x14ac:dyDescent="0.3">
      <c r="A4" s="2" t="s">
        <v>611</v>
      </c>
    </row>
    <row r="5" spans="1:10" x14ac:dyDescent="0.25">
      <c r="A5" t="s">
        <v>404</v>
      </c>
    </row>
    <row r="6" spans="1:10" s="12" customFormat="1" x14ac:dyDescent="0.25">
      <c r="A6" s="39" t="s">
        <v>370</v>
      </c>
      <c r="B6" s="39" t="s">
        <v>68</v>
      </c>
      <c r="C6" s="39" t="s">
        <v>84</v>
      </c>
      <c r="D6" s="39" t="s">
        <v>85</v>
      </c>
      <c r="E6" s="39" t="s">
        <v>86</v>
      </c>
      <c r="F6" s="39" t="s">
        <v>87</v>
      </c>
      <c r="G6" s="39" t="s">
        <v>99</v>
      </c>
      <c r="H6" s="39" t="s">
        <v>93</v>
      </c>
      <c r="I6" s="39" t="s">
        <v>94</v>
      </c>
      <c r="J6" s="59" t="s">
        <v>612</v>
      </c>
    </row>
    <row r="7" spans="1:10" s="12" customFormat="1" x14ac:dyDescent="0.25">
      <c r="A7" s="39" t="s">
        <v>3</v>
      </c>
      <c r="B7" s="39">
        <v>4.6997187873184638E-2</v>
      </c>
      <c r="C7" s="39">
        <v>9.6324368078295738E-2</v>
      </c>
      <c r="D7" s="39">
        <v>0.11477665536799006</v>
      </c>
      <c r="E7" s="39">
        <v>1.5534214408284914E-2</v>
      </c>
      <c r="F7" s="39">
        <v>5.7629027954821686E-2</v>
      </c>
      <c r="G7" s="39">
        <v>5.6927432239257787E-2</v>
      </c>
      <c r="H7" s="39">
        <v>2.2488596584279198E-2</v>
      </c>
      <c r="I7" s="39">
        <v>2.8244631185807657E-2</v>
      </c>
      <c r="J7" s="39">
        <f>STDEV(B7:I7)</f>
        <v>3.5225534212653946E-2</v>
      </c>
    </row>
    <row r="8" spans="1:10" s="12" customFormat="1" hidden="1" x14ac:dyDescent="0.25">
      <c r="A8" s="39" t="s">
        <v>4</v>
      </c>
      <c r="B8" s="39">
        <v>5.5761386175667074E-3</v>
      </c>
      <c r="C8" s="39">
        <v>2.9959062151097879E-2</v>
      </c>
      <c r="D8" s="39">
        <v>9.438121047877146E-2</v>
      </c>
      <c r="E8" s="39">
        <v>5.7483408723214578E-2</v>
      </c>
      <c r="F8" s="39">
        <v>5.8230298488822281E-2</v>
      </c>
      <c r="G8" s="39">
        <v>1.9325524444575574E-2</v>
      </c>
      <c r="H8" s="39">
        <v>2.8337385666319322E-2</v>
      </c>
      <c r="I8" s="39">
        <v>-4.8470177611394154E-2</v>
      </c>
      <c r="J8" s="39">
        <f t="shared" ref="J8:J40" si="0">STDEV(B8:I8)</f>
        <v>4.23676501489572E-2</v>
      </c>
    </row>
    <row r="9" spans="1:10" s="12" customFormat="1" x14ac:dyDescent="0.25">
      <c r="A9" s="39" t="s">
        <v>5</v>
      </c>
      <c r="B9" s="39">
        <v>1.5969491121439638E-2</v>
      </c>
      <c r="C9" s="39">
        <v>3.1026392961876832E-2</v>
      </c>
      <c r="D9" s="39">
        <v>2.901188918596052E-2</v>
      </c>
      <c r="E9" s="39">
        <v>4.605008568743435E-2</v>
      </c>
      <c r="F9" s="39">
        <v>7.8427227565796426E-2</v>
      </c>
      <c r="G9" s="39">
        <v>3.6263843967460553E-2</v>
      </c>
      <c r="H9" s="39">
        <v>2.8137709259434408E-2</v>
      </c>
      <c r="I9" s="39">
        <v>2.4469895588979346E-2</v>
      </c>
      <c r="J9" s="39">
        <f t="shared" si="0"/>
        <v>1.9162702316291219E-2</v>
      </c>
    </row>
    <row r="10" spans="1:10" s="12" customFormat="1" x14ac:dyDescent="0.25">
      <c r="A10" s="39" t="s">
        <v>6</v>
      </c>
      <c r="B10" s="39">
        <v>-4.1192822845590095E-2</v>
      </c>
      <c r="C10" s="39">
        <v>0.15432261465471797</v>
      </c>
      <c r="D10" s="39">
        <v>3.5506336339764813E-2</v>
      </c>
      <c r="E10" s="39">
        <v>0.1352811466372657</v>
      </c>
      <c r="F10" s="39">
        <v>3.2825094687773136E-2</v>
      </c>
      <c r="G10" s="39">
        <v>0.13681241184767279</v>
      </c>
      <c r="H10" s="39">
        <v>8.7593052109181141E-2</v>
      </c>
      <c r="I10" s="39">
        <v>9.1794052779679058E-2</v>
      </c>
      <c r="J10" s="39">
        <f t="shared" si="0"/>
        <v>6.643029802413071E-2</v>
      </c>
    </row>
    <row r="11" spans="1:10" s="12" customFormat="1" hidden="1" x14ac:dyDescent="0.25">
      <c r="A11" s="39" t="s">
        <v>8</v>
      </c>
      <c r="B11" s="39">
        <v>-1.5625841909585646E-3</v>
      </c>
      <c r="C11" s="39">
        <v>0.16459794927145169</v>
      </c>
      <c r="D11" s="39">
        <v>6.2511584800741427E-2</v>
      </c>
      <c r="E11" s="39">
        <v>4.3482053294953991E-2</v>
      </c>
      <c r="F11" s="39">
        <v>1.0992226030259969E-2</v>
      </c>
      <c r="G11" s="39">
        <v>7.4496672041010376E-2</v>
      </c>
      <c r="H11" s="39">
        <v>4.509253203031819E-2</v>
      </c>
      <c r="I11" s="39">
        <v>3.401686117144645E-2</v>
      </c>
      <c r="J11" s="39">
        <f t="shared" si="0"/>
        <v>5.1060610234303805E-2</v>
      </c>
    </row>
    <row r="12" spans="1:10" s="12" customFormat="1" hidden="1" x14ac:dyDescent="0.25">
      <c r="A12" s="39" t="s">
        <v>12</v>
      </c>
      <c r="B12" s="39">
        <v>5.0358590583099473E-2</v>
      </c>
      <c r="C12" s="39">
        <v>6.6956113007768048E-2</v>
      </c>
      <c r="D12" s="39">
        <v>9.5992209327938598E-3</v>
      </c>
      <c r="E12" s="39">
        <v>3.8169604409484983E-2</v>
      </c>
      <c r="F12" s="39">
        <v>5.4319813292924374E-2</v>
      </c>
      <c r="G12" s="39">
        <v>0.15721779269827948</v>
      </c>
      <c r="H12" s="39">
        <v>0.17307308759269668</v>
      </c>
      <c r="I12" s="39">
        <v>2.1816579982534372E-2</v>
      </c>
      <c r="J12" s="39">
        <f t="shared" si="0"/>
        <v>6.0755283196848586E-2</v>
      </c>
    </row>
    <row r="13" spans="1:10" s="12" customFormat="1" hidden="1" x14ac:dyDescent="0.25">
      <c r="A13" s="39" t="s">
        <v>13</v>
      </c>
      <c r="B13" s="39">
        <v>0.12744761250429407</v>
      </c>
      <c r="C13" s="39">
        <v>6.8306465015788603E-2</v>
      </c>
      <c r="D13" s="39">
        <v>0.10189794648413192</v>
      </c>
      <c r="E13" s="39">
        <v>2.7930726151818908E-2</v>
      </c>
      <c r="F13" s="39">
        <v>0.12551218953874327</v>
      </c>
      <c r="G13" s="39">
        <v>9.4472014318255776E-2</v>
      </c>
      <c r="H13" s="39">
        <v>5.2422277144927802E-2</v>
      </c>
      <c r="I13" s="39">
        <v>4.4549210721474733E-2</v>
      </c>
      <c r="J13" s="39">
        <f t="shared" si="0"/>
        <v>3.7561428590978725E-2</v>
      </c>
    </row>
    <row r="14" spans="1:10" s="12" customFormat="1" hidden="1" x14ac:dyDescent="0.25">
      <c r="A14" s="39" t="s">
        <v>14</v>
      </c>
      <c r="B14" s="39">
        <v>6.9919941009164654E-2</v>
      </c>
      <c r="C14" s="39">
        <v>9.3435400103379529E-2</v>
      </c>
      <c r="D14" s="39">
        <v>5.904598969002544E-2</v>
      </c>
      <c r="E14" s="39">
        <v>5.8113335884028401E-2</v>
      </c>
      <c r="F14" s="39">
        <v>0.10574527922860587</v>
      </c>
      <c r="G14" s="39">
        <v>5.0014533827483471E-2</v>
      </c>
      <c r="H14" s="39">
        <v>6.7806287523573885E-2</v>
      </c>
      <c r="I14" s="39">
        <v>3.7850800440728499E-2</v>
      </c>
      <c r="J14" s="39">
        <f t="shared" si="0"/>
        <v>2.2313436805234805E-2</v>
      </c>
    </row>
    <row r="15" spans="1:10" s="12" customFormat="1" hidden="1" x14ac:dyDescent="0.25">
      <c r="A15" s="39" t="s">
        <v>15</v>
      </c>
      <c r="B15" s="39">
        <v>7.3707568669785298E-2</v>
      </c>
      <c r="C15" s="39">
        <v>6.6720661341674578E-2</v>
      </c>
      <c r="D15" s="39">
        <v>5.1001439979054847E-2</v>
      </c>
      <c r="E15" s="39">
        <v>3.7939366763819343E-2</v>
      </c>
      <c r="F15" s="39">
        <v>4.3824701195219126E-2</v>
      </c>
      <c r="G15" s="39">
        <v>7.3346822404120299E-2</v>
      </c>
      <c r="H15" s="39">
        <v>5.400368450366308E-2</v>
      </c>
      <c r="I15" s="39">
        <v>5.1358656992459811E-2</v>
      </c>
      <c r="J15" s="39">
        <f t="shared" si="0"/>
        <v>1.3376077001215174E-2</v>
      </c>
    </row>
    <row r="16" spans="1:10" s="12" customFormat="1" hidden="1" x14ac:dyDescent="0.25">
      <c r="A16" s="39" t="s">
        <v>44</v>
      </c>
      <c r="B16" s="39">
        <v>3.0919296954081164E-2</v>
      </c>
      <c r="C16" s="39">
        <v>4.3247344461305008E-2</v>
      </c>
      <c r="D16" s="39">
        <v>4.6844919786096256E-2</v>
      </c>
      <c r="E16" s="39">
        <v>4.7854515733551289E-2</v>
      </c>
      <c r="F16" s="39">
        <v>3.4203034203034201E-2</v>
      </c>
      <c r="G16" s="39">
        <v>4.329134927219247E-2</v>
      </c>
      <c r="H16" s="39">
        <v>4.0627484999638544E-2</v>
      </c>
      <c r="I16" s="39">
        <v>4.3244182007641539E-2</v>
      </c>
      <c r="J16" s="39">
        <f t="shared" si="0"/>
        <v>5.9018151083901592E-3</v>
      </c>
    </row>
    <row r="17" spans="1:10" s="12" customFormat="1" hidden="1" x14ac:dyDescent="0.25">
      <c r="A17" s="39" t="s">
        <v>17</v>
      </c>
      <c r="B17" s="39">
        <v>-5.9643435980551052E-2</v>
      </c>
      <c r="C17" s="39">
        <v>1.2064805239572561E-3</v>
      </c>
      <c r="D17" s="39">
        <v>0.20479715384173983</v>
      </c>
      <c r="E17" s="39">
        <v>-5.3772147075633457E-2</v>
      </c>
      <c r="F17" s="39">
        <v>8.3907988121004681E-2</v>
      </c>
      <c r="G17" s="39">
        <v>0.12984118138757314</v>
      </c>
      <c r="H17" s="39">
        <v>3.8429921907110566E-2</v>
      </c>
      <c r="I17" s="39">
        <v>6.9067880467049272E-2</v>
      </c>
      <c r="J17" s="39">
        <f t="shared" si="0"/>
        <v>9.034157296116925E-2</v>
      </c>
    </row>
    <row r="18" spans="1:10" s="12" customFormat="1" hidden="1" x14ac:dyDescent="0.25">
      <c r="A18" s="39" t="s">
        <v>18</v>
      </c>
      <c r="B18" s="39">
        <v>8.9762666468268734E-2</v>
      </c>
      <c r="C18" s="39">
        <v>9.1210104113329915E-2</v>
      </c>
      <c r="D18" s="39">
        <v>0.1128351112084337</v>
      </c>
      <c r="E18" s="39">
        <v>5.9397312644065892E-2</v>
      </c>
      <c r="F18" s="39">
        <v>-1.0427999044763447E-2</v>
      </c>
      <c r="G18" s="39">
        <v>9.1301549847160407E-2</v>
      </c>
      <c r="H18" s="39">
        <v>1.9484508218875155E-2</v>
      </c>
      <c r="I18" s="39">
        <v>4.2755229923840739E-2</v>
      </c>
      <c r="J18" s="39">
        <f t="shared" si="0"/>
        <v>4.225313133210639E-2</v>
      </c>
    </row>
    <row r="19" spans="1:10" s="12" customFormat="1" x14ac:dyDescent="0.25">
      <c r="A19" s="39" t="s">
        <v>19</v>
      </c>
      <c r="B19" s="39">
        <v>9.709128002225588E-2</v>
      </c>
      <c r="C19" s="39">
        <v>7.3847627634396479E-2</v>
      </c>
      <c r="D19" s="39">
        <v>8.4013328785453784E-2</v>
      </c>
      <c r="E19" s="39">
        <v>5.6371777804671425E-2</v>
      </c>
      <c r="F19" s="39">
        <v>8.5143433232517649E-2</v>
      </c>
      <c r="G19" s="39">
        <v>5.8826013513513513E-2</v>
      </c>
      <c r="H19" s="39">
        <v>5.3084991823874286E-2</v>
      </c>
      <c r="I19" s="39">
        <v>5.3685047720042421E-2</v>
      </c>
      <c r="J19" s="39">
        <f t="shared" si="0"/>
        <v>1.7057834290466856E-2</v>
      </c>
    </row>
    <row r="20" spans="1:10" s="12" customFormat="1" hidden="1" x14ac:dyDescent="0.25">
      <c r="A20" s="39" t="s">
        <v>21</v>
      </c>
      <c r="B20" s="39">
        <v>3.1407848724258516E-2</v>
      </c>
      <c r="C20" s="39">
        <v>7.1953286871350539E-2</v>
      </c>
      <c r="D20" s="39">
        <v>2.9227435131494173E-2</v>
      </c>
      <c r="E20" s="39">
        <v>0.10755747780559982</v>
      </c>
      <c r="F20" s="39">
        <v>7.6919124447641554E-2</v>
      </c>
      <c r="G20" s="39">
        <v>3.5641013407128205E-2</v>
      </c>
      <c r="H20" s="39">
        <v>7.2145950428452968E-2</v>
      </c>
      <c r="I20" s="39">
        <v>6.8537298040563771E-2</v>
      </c>
      <c r="J20" s="39">
        <f t="shared" si="0"/>
        <v>2.737745050805895E-2</v>
      </c>
    </row>
    <row r="21" spans="1:10" s="12" customFormat="1" hidden="1" x14ac:dyDescent="0.25">
      <c r="A21" s="39" t="s">
        <v>22</v>
      </c>
      <c r="B21" s="39">
        <v>0.12733874767857639</v>
      </c>
      <c r="C21" s="39">
        <v>0.12074942833960316</v>
      </c>
      <c r="D21" s="39">
        <v>9.9951735334123118E-2</v>
      </c>
      <c r="E21" s="39">
        <v>8.9752283696996294E-4</v>
      </c>
      <c r="F21" s="39">
        <v>8.0963672956977456E-2</v>
      </c>
      <c r="G21" s="39">
        <v>9.8458872543597684E-2</v>
      </c>
      <c r="H21" s="39">
        <v>2.8345108832463457E-2</v>
      </c>
      <c r="I21" s="39">
        <v>6.2324564266597035E-2</v>
      </c>
      <c r="J21" s="39">
        <f t="shared" si="0"/>
        <v>4.4439500762635926E-2</v>
      </c>
    </row>
    <row r="22" spans="1:10" s="12" customFormat="1" hidden="1" x14ac:dyDescent="0.25">
      <c r="A22" s="39" t="s">
        <v>23</v>
      </c>
      <c r="B22" s="39">
        <v>4.2810157977031325E-2</v>
      </c>
      <c r="C22" s="39">
        <v>-4.7050307636626858E-3</v>
      </c>
      <c r="D22" s="39">
        <v>3.2103896103896107E-2</v>
      </c>
      <c r="E22" s="39">
        <v>4.9979867123011876E-2</v>
      </c>
      <c r="F22" s="39">
        <v>4.5491587172235275E-2</v>
      </c>
      <c r="G22" s="39">
        <v>-5.0389729481889044E-2</v>
      </c>
      <c r="H22" s="39">
        <v>7.0397373376466607E-2</v>
      </c>
      <c r="I22" s="39">
        <v>4.3348820424917681E-2</v>
      </c>
      <c r="J22" s="39">
        <f t="shared" si="0"/>
        <v>3.8302879149965108E-2</v>
      </c>
    </row>
    <row r="23" spans="1:10" s="12" customFormat="1" hidden="1" x14ac:dyDescent="0.25">
      <c r="A23" s="39" t="s">
        <v>24</v>
      </c>
      <c r="B23" s="39">
        <v>5.195199098747779E-2</v>
      </c>
      <c r="C23" s="39">
        <v>4.9139138314523434E-2</v>
      </c>
      <c r="D23" s="39">
        <v>6.3601743158886578E-3</v>
      </c>
      <c r="E23" s="39">
        <v>0.10104162602894706</v>
      </c>
      <c r="F23" s="39">
        <v>3.8372958225560715E-2</v>
      </c>
      <c r="G23" s="39">
        <v>7.2067153483928212E-2</v>
      </c>
      <c r="H23" s="39">
        <v>8.9566490546820296E-2</v>
      </c>
      <c r="I23" s="39">
        <v>1.3846693152605749E-2</v>
      </c>
      <c r="J23" s="39">
        <f t="shared" si="0"/>
        <v>3.3693005286803968E-2</v>
      </c>
    </row>
    <row r="24" spans="1:10" s="12" customFormat="1" hidden="1" x14ac:dyDescent="0.25">
      <c r="A24" s="39" t="s">
        <v>25</v>
      </c>
      <c r="B24" s="39">
        <v>4.7198118562971375E-2</v>
      </c>
      <c r="C24" s="39">
        <v>1.8663362502904051E-2</v>
      </c>
      <c r="D24" s="39">
        <v>8.2066291622320209E-2</v>
      </c>
      <c r="E24" s="39">
        <v>0.12133347384691046</v>
      </c>
      <c r="F24" s="39">
        <v>8.7027348767269197E-2</v>
      </c>
      <c r="G24" s="39">
        <v>0.15484596097870257</v>
      </c>
      <c r="H24" s="39">
        <v>-5.3678378917947696E-2</v>
      </c>
      <c r="I24" s="39">
        <v>3.7604493552385224E-2</v>
      </c>
      <c r="J24" s="39">
        <f t="shared" si="0"/>
        <v>6.4634726921756938E-2</v>
      </c>
    </row>
    <row r="25" spans="1:10" s="12" customFormat="1" hidden="1" x14ac:dyDescent="0.25">
      <c r="A25" s="39" t="s">
        <v>26</v>
      </c>
      <c r="B25" s="39">
        <v>8.6429486547748097E-2</v>
      </c>
      <c r="C25" s="39">
        <v>6.0534591194968554E-2</v>
      </c>
      <c r="D25" s="39">
        <v>6.3950504647317094E-2</v>
      </c>
      <c r="E25" s="39">
        <v>4.6198783396307314E-2</v>
      </c>
      <c r="F25" s="39">
        <v>3.9676237801285826E-2</v>
      </c>
      <c r="G25" s="39">
        <v>8.3813747228381377E-2</v>
      </c>
      <c r="H25" s="39">
        <v>5.3373340607383163E-2</v>
      </c>
      <c r="I25" s="39">
        <v>3.8217522658610274E-2</v>
      </c>
      <c r="J25" s="39">
        <f t="shared" si="0"/>
        <v>1.8500216708036525E-2</v>
      </c>
    </row>
    <row r="26" spans="1:10" s="12" customFormat="1" hidden="1" x14ac:dyDescent="0.25">
      <c r="A26" s="39" t="s">
        <v>27</v>
      </c>
      <c r="B26" s="39">
        <v>3.0821529745042493E-2</v>
      </c>
      <c r="C26" s="39">
        <v>0.10992634934593822</v>
      </c>
      <c r="D26" s="39">
        <v>7.1605427354659801E-2</v>
      </c>
      <c r="E26" s="39">
        <v>6.113678373382625E-2</v>
      </c>
      <c r="F26" s="39">
        <v>-5.0951530723337543E-3</v>
      </c>
      <c r="G26" s="39">
        <v>4.9111441827891095E-2</v>
      </c>
      <c r="H26" s="39">
        <v>2.3948598130841121E-2</v>
      </c>
      <c r="I26" s="39">
        <v>2.5303561241952571E-2</v>
      </c>
      <c r="J26" s="39">
        <f t="shared" si="0"/>
        <v>3.5328123596205949E-2</v>
      </c>
    </row>
    <row r="27" spans="1:10" s="12" customFormat="1" hidden="1" x14ac:dyDescent="0.25">
      <c r="A27" s="39" t="s">
        <v>29</v>
      </c>
      <c r="B27" s="39">
        <v>2.9997281213183097E-2</v>
      </c>
      <c r="C27" s="39">
        <v>8.772290004692633E-2</v>
      </c>
      <c r="D27" s="39">
        <v>6.6869792649715529E-2</v>
      </c>
      <c r="E27" s="39">
        <v>3.6292870321227286E-2</v>
      </c>
      <c r="F27" s="39">
        <v>4.4582103748506206E-2</v>
      </c>
      <c r="G27" s="39">
        <v>4.5247601036632348E-2</v>
      </c>
      <c r="H27" s="39">
        <v>3.4756192901337982E-2</v>
      </c>
      <c r="I27" s="39">
        <v>3.300593631948192E-2</v>
      </c>
      <c r="J27" s="39">
        <f t="shared" si="0"/>
        <v>2.0038514954965503E-2</v>
      </c>
    </row>
    <row r="28" spans="1:10" s="12" customFormat="1" x14ac:dyDescent="0.25">
      <c r="A28" s="39" t="s">
        <v>30</v>
      </c>
      <c r="B28" s="39">
        <v>4.7401023431187718E-2</v>
      </c>
      <c r="C28" s="39">
        <v>9.7557212651067107E-2</v>
      </c>
      <c r="D28" s="39">
        <v>2.7176459563302408E-2</v>
      </c>
      <c r="E28" s="39">
        <v>6.541373962229724E-2</v>
      </c>
      <c r="F28" s="39">
        <v>4.0589141976365817E-2</v>
      </c>
      <c r="G28" s="39">
        <v>0.13158327847267939</v>
      </c>
      <c r="H28" s="39">
        <v>7.6721692967784166E-2</v>
      </c>
      <c r="I28" s="39">
        <v>4.1435904363096042E-2</v>
      </c>
      <c r="J28" s="39">
        <f t="shared" si="0"/>
        <v>3.4876550373222015E-2</v>
      </c>
    </row>
    <row r="29" spans="1:10" s="12" customFormat="1" hidden="1" x14ac:dyDescent="0.25">
      <c r="A29" s="39" t="s">
        <v>31</v>
      </c>
      <c r="B29" s="39">
        <v>8.6849007118771082E-2</v>
      </c>
      <c r="C29" s="39">
        <v>4.4298124655267515E-2</v>
      </c>
      <c r="D29" s="39">
        <v>4.7172614135278776E-2</v>
      </c>
      <c r="E29" s="39">
        <v>0.1157556270096463</v>
      </c>
      <c r="F29" s="39">
        <v>0.71707068994744871</v>
      </c>
      <c r="G29" s="39">
        <v>8.8228518774475934E-2</v>
      </c>
      <c r="H29" s="39">
        <v>0.11443086972299504</v>
      </c>
      <c r="I29" s="39">
        <v>6.4080646911972211E-2</v>
      </c>
      <c r="J29" s="39">
        <f t="shared" si="0"/>
        <v>0.22683568116101516</v>
      </c>
    </row>
    <row r="30" spans="1:10" s="12" customFormat="1" hidden="1" x14ac:dyDescent="0.25">
      <c r="A30" s="39" t="s">
        <v>32</v>
      </c>
      <c r="B30" s="39">
        <v>0.1351872796221143</v>
      </c>
      <c r="C30" s="39">
        <v>0.14768797983941861</v>
      </c>
      <c r="D30" s="39">
        <v>5.4843486697645917E-2</v>
      </c>
      <c r="E30" s="39">
        <v>4.548095076729438E-2</v>
      </c>
      <c r="F30" s="39">
        <v>9.7261130275739127E-2</v>
      </c>
      <c r="G30" s="39">
        <v>0.1289825716335401</v>
      </c>
      <c r="H30" s="39">
        <v>6.7019268506924329E-2</v>
      </c>
      <c r="I30" s="39">
        <v>2.2191862399943953E-2</v>
      </c>
      <c r="J30" s="39">
        <f t="shared" si="0"/>
        <v>4.6643309489586914E-2</v>
      </c>
    </row>
    <row r="31" spans="1:10" s="12" customFormat="1" hidden="1" x14ac:dyDescent="0.25">
      <c r="A31" s="39" t="s">
        <v>120</v>
      </c>
      <c r="B31" s="39">
        <v>0.14388135523782211</v>
      </c>
      <c r="C31" s="39">
        <v>9.4588302711220942E-2</v>
      </c>
      <c r="D31" s="39">
        <v>8.8639486944571688E-2</v>
      </c>
      <c r="E31" s="39">
        <v>0.1251840942562592</v>
      </c>
      <c r="F31" s="39">
        <v>-6.7582006624639385E-3</v>
      </c>
      <c r="G31" s="39">
        <v>0.16596294005325013</v>
      </c>
      <c r="H31" s="39">
        <v>4.43557687871938E-2</v>
      </c>
      <c r="I31" s="39">
        <v>4.0263268326081673E-2</v>
      </c>
      <c r="J31" s="39">
        <f t="shared" si="0"/>
        <v>5.8287931620735776E-2</v>
      </c>
    </row>
    <row r="32" spans="1:10" s="12" customFormat="1" hidden="1" x14ac:dyDescent="0.25">
      <c r="A32" s="39" t="s">
        <v>33</v>
      </c>
      <c r="B32" s="39">
        <v>5.3045830942034924E-2</v>
      </c>
      <c r="C32" s="39">
        <v>7.2796636561818742E-2</v>
      </c>
      <c r="D32" s="39">
        <v>5.3124319616808184E-2</v>
      </c>
      <c r="E32" s="39">
        <v>9.2653848804355315E-2</v>
      </c>
      <c r="F32" s="39">
        <v>8.9338084576329982E-2</v>
      </c>
      <c r="G32" s="39">
        <v>6.2934228809634091E-2</v>
      </c>
      <c r="H32" s="39">
        <v>7.8707990631298005E-2</v>
      </c>
      <c r="I32" s="39">
        <v>0.10013128660876591</v>
      </c>
      <c r="J32" s="39">
        <f t="shared" si="0"/>
        <v>1.8018265539764478E-2</v>
      </c>
    </row>
    <row r="33" spans="1:10" s="12" customFormat="1" hidden="1" x14ac:dyDescent="0.25">
      <c r="A33" s="39" t="s">
        <v>34</v>
      </c>
      <c r="B33" s="39">
        <v>3.8223938223938221E-2</v>
      </c>
      <c r="C33" s="39">
        <v>5.9204165117143923E-2</v>
      </c>
      <c r="D33" s="39">
        <v>4.4519345551576432E-2</v>
      </c>
      <c r="E33" s="39">
        <v>5.6336134453781515E-2</v>
      </c>
      <c r="F33" s="39">
        <v>4.3085343346273786E-2</v>
      </c>
      <c r="G33" s="39">
        <v>6.0890787065283711E-2</v>
      </c>
      <c r="H33" s="39">
        <v>3.6001840349666435E-2</v>
      </c>
      <c r="I33" s="39">
        <v>3.4473187520817142E-2</v>
      </c>
      <c r="J33" s="39">
        <f t="shared" si="0"/>
        <v>1.0717837395793572E-2</v>
      </c>
    </row>
    <row r="34" spans="1:10" s="12" customFormat="1" hidden="1" x14ac:dyDescent="0.25">
      <c r="A34" s="39" t="s">
        <v>35</v>
      </c>
      <c r="B34" s="39">
        <v>0.12355415352260778</v>
      </c>
      <c r="C34" s="39">
        <v>0.10305604549872215</v>
      </c>
      <c r="D34" s="39">
        <v>0.156637514684767</v>
      </c>
      <c r="E34" s="39">
        <v>8.9634352781853069E-2</v>
      </c>
      <c r="F34" s="39">
        <v>0.15369876492063902</v>
      </c>
      <c r="G34" s="39">
        <v>8.9054469555849808E-2</v>
      </c>
      <c r="H34" s="39">
        <v>8.4100978876867599E-2</v>
      </c>
      <c r="I34" s="39">
        <v>5.2636581378549978E-2</v>
      </c>
      <c r="J34" s="39">
        <f t="shared" si="0"/>
        <v>3.5928424853193933E-2</v>
      </c>
    </row>
    <row r="35" spans="1:10" s="12" customFormat="1" hidden="1" x14ac:dyDescent="0.25">
      <c r="A35" s="39" t="s">
        <v>36</v>
      </c>
      <c r="B35" s="39">
        <v>5.1172237184864675E-2</v>
      </c>
      <c r="C35" s="39">
        <v>6.6868279569892469E-2</v>
      </c>
      <c r="D35" s="39">
        <v>6.6692913385826766E-2</v>
      </c>
      <c r="E35" s="39">
        <v>3.0265003321768659E-2</v>
      </c>
      <c r="F35" s="39">
        <v>6.7528838575625139E-2</v>
      </c>
      <c r="G35" s="39">
        <v>5.0840632235981072E-2</v>
      </c>
      <c r="H35" s="39">
        <v>2.714440825190011E-2</v>
      </c>
      <c r="I35" s="39">
        <v>6.2585499316005475E-2</v>
      </c>
      <c r="J35" s="39">
        <f t="shared" si="0"/>
        <v>1.6371087512669396E-2</v>
      </c>
    </row>
    <row r="36" spans="1:10" s="12" customFormat="1" hidden="1" x14ac:dyDescent="0.25">
      <c r="A36" s="39" t="s">
        <v>591</v>
      </c>
      <c r="B36" s="39">
        <v>1.76926272573984E-2</v>
      </c>
      <c r="C36" s="39">
        <v>0.14112138311922198</v>
      </c>
      <c r="D36" s="39">
        <v>6.5380244939186066E-2</v>
      </c>
      <c r="E36" s="39">
        <v>0.11208990894546604</v>
      </c>
      <c r="F36" s="39">
        <v>9.070403523728332E-2</v>
      </c>
      <c r="G36" s="39">
        <v>5.3752585041767761E-2</v>
      </c>
      <c r="H36" s="39">
        <v>5.631103968352083E-2</v>
      </c>
      <c r="I36" s="39">
        <v>5.1787699689858975E-2</v>
      </c>
      <c r="J36" s="39">
        <f t="shared" si="0"/>
        <v>3.9087742451169256E-2</v>
      </c>
    </row>
    <row r="37" spans="1:10" s="12" customFormat="1" hidden="1" x14ac:dyDescent="0.25">
      <c r="A37" s="39" t="s">
        <v>7</v>
      </c>
      <c r="B37" s="39">
        <v>5.3847087215024333E-2</v>
      </c>
      <c r="C37" s="39">
        <v>9.2174447017283515E-2</v>
      </c>
      <c r="D37" s="39">
        <v>1.8167549079323431E-2</v>
      </c>
      <c r="E37" s="39">
        <v>1.5818598069555812E-2</v>
      </c>
      <c r="F37" s="39">
        <v>-6.1949308025096832E-3</v>
      </c>
      <c r="G37" s="39">
        <v>-5.0506546933938072E-2</v>
      </c>
      <c r="H37" s="39">
        <v>-3.0221198046063925E-2</v>
      </c>
      <c r="I37" s="39">
        <v>-2.0395787180851721E-2</v>
      </c>
      <c r="J37" s="39">
        <f t="shared" si="0"/>
        <v>4.665076550673395E-2</v>
      </c>
    </row>
    <row r="38" spans="1:10" s="12" customFormat="1" hidden="1" x14ac:dyDescent="0.25">
      <c r="A38" s="39" t="s">
        <v>11</v>
      </c>
      <c r="B38" s="39">
        <v>8.2204862470059648E-2</v>
      </c>
      <c r="C38" s="39">
        <v>0.10292500867955098</v>
      </c>
      <c r="D38" s="39">
        <v>9.181170730427711E-2</v>
      </c>
      <c r="E38" s="39">
        <v>0.1033360162416059</v>
      </c>
      <c r="F38" s="39">
        <v>6.1843322989819802E-2</v>
      </c>
      <c r="G38" s="39">
        <v>6.2486541912330169E-2</v>
      </c>
      <c r="H38" s="39">
        <v>2.9511962091894342E-2</v>
      </c>
      <c r="I38" s="39">
        <v>5.4032265624267647E-2</v>
      </c>
      <c r="J38" s="39">
        <f t="shared" si="0"/>
        <v>2.6017093058626387E-2</v>
      </c>
    </row>
    <row r="39" spans="1:10" s="12" customFormat="1" hidden="1" x14ac:dyDescent="0.25">
      <c r="A39" s="39" t="s">
        <v>28</v>
      </c>
      <c r="B39" s="39">
        <v>0.24313693014781998</v>
      </c>
      <c r="C39" s="39">
        <v>1.8252672950737767E-2</v>
      </c>
      <c r="D39" s="39">
        <v>5.8993817670341175E-2</v>
      </c>
      <c r="E39" s="39">
        <v>7.1429674589568948E-2</v>
      </c>
      <c r="F39" s="39">
        <v>0.15840228327615533</v>
      </c>
      <c r="G39" s="39">
        <v>4.7024128019113272E-2</v>
      </c>
      <c r="H39" s="39">
        <v>-4.3081932922916025E-2</v>
      </c>
      <c r="I39" s="39">
        <v>8.6354434467255367E-2</v>
      </c>
      <c r="J39" s="39">
        <f t="shared" si="0"/>
        <v>8.7313012436942394E-2</v>
      </c>
    </row>
    <row r="40" spans="1:10" s="12" customFormat="1" hidden="1" x14ac:dyDescent="0.25">
      <c r="A40" s="39" t="s">
        <v>37</v>
      </c>
      <c r="B40" s="39">
        <v>7.7538002733711642E-2</v>
      </c>
      <c r="C40" s="39">
        <v>7.8877570632327504E-2</v>
      </c>
      <c r="D40" s="39">
        <v>8.0699754159689316E-2</v>
      </c>
      <c r="E40" s="39">
        <v>4.6881181590399577E-2</v>
      </c>
      <c r="F40" s="39">
        <v>6.7613529004219936E-2</v>
      </c>
      <c r="G40" s="39">
        <v>6.7874104008731312E-2</v>
      </c>
      <c r="H40" s="39">
        <v>5.0991657919451962E-2</v>
      </c>
      <c r="I40" s="39">
        <v>2.1236333052985702E-2</v>
      </c>
      <c r="J40" s="39">
        <f t="shared" si="0"/>
        <v>2.0532622523806963E-2</v>
      </c>
    </row>
    <row r="42" spans="1:10" x14ac:dyDescent="0.25">
      <c r="A42" t="s">
        <v>367</v>
      </c>
      <c r="E42" s="114" t="s">
        <v>472</v>
      </c>
      <c r="F42" s="114"/>
    </row>
    <row r="43" spans="1:10" x14ac:dyDescent="0.25">
      <c r="A43" s="13" t="s">
        <v>43</v>
      </c>
      <c r="B43" s="13" t="s">
        <v>78</v>
      </c>
      <c r="C43" s="13" t="s">
        <v>154</v>
      </c>
      <c r="D43" s="13" t="s">
        <v>79</v>
      </c>
      <c r="E43" s="13" t="s">
        <v>85</v>
      </c>
      <c r="F43" s="13" t="s">
        <v>86</v>
      </c>
    </row>
    <row r="44" spans="1:10" x14ac:dyDescent="0.25">
      <c r="A44" s="5" t="s">
        <v>3</v>
      </c>
      <c r="B44" s="5">
        <v>10.4</v>
      </c>
      <c r="C44" s="5">
        <v>4.4000000000000004</v>
      </c>
      <c r="D44" s="5">
        <v>4.7</v>
      </c>
      <c r="E44" s="5">
        <f>STDEV(B44,C44)</f>
        <v>4.2426406871192848</v>
      </c>
      <c r="F44" s="5">
        <f>STDEV(C44,D44)</f>
        <v>0.21213203435596412</v>
      </c>
      <c r="G44">
        <f>STDEV(B44:D44)</f>
        <v>3.3808283008753945</v>
      </c>
    </row>
    <row r="45" spans="1:10" x14ac:dyDescent="0.25">
      <c r="A45" s="5" t="s">
        <v>4</v>
      </c>
      <c r="B45" s="5">
        <v>10.9</v>
      </c>
      <c r="C45" s="5">
        <v>5.8</v>
      </c>
      <c r="D45" s="5">
        <v>18</v>
      </c>
      <c r="E45" s="5">
        <f t="shared" ref="E45:E76" si="1">STDEV(B45,C45)</f>
        <v>3.6062445840513919</v>
      </c>
      <c r="F45" s="5">
        <f t="shared" ref="F45:F76" si="2">STDEV(C45,D45)</f>
        <v>8.626702730475877</v>
      </c>
    </row>
    <row r="46" spans="1:10" x14ac:dyDescent="0.25">
      <c r="A46" s="5" t="s">
        <v>5</v>
      </c>
      <c r="B46" s="5">
        <v>2.9</v>
      </c>
      <c r="C46" s="5">
        <v>5.4</v>
      </c>
      <c r="D46" s="5">
        <v>6.4</v>
      </c>
      <c r="E46" s="5">
        <f t="shared" si="1"/>
        <v>1.7677669529663689</v>
      </c>
      <c r="F46" s="5">
        <f t="shared" si="2"/>
        <v>0.70710678118654757</v>
      </c>
    </row>
    <row r="47" spans="1:10" x14ac:dyDescent="0.25">
      <c r="A47" s="5" t="s">
        <v>6</v>
      </c>
      <c r="B47" s="5">
        <v>6.8</v>
      </c>
      <c r="C47" s="5">
        <v>11.3</v>
      </c>
      <c r="D47" s="5">
        <v>8</v>
      </c>
      <c r="E47" s="5">
        <f t="shared" si="1"/>
        <v>3.1819805153394594</v>
      </c>
      <c r="F47" s="5">
        <f t="shared" si="2"/>
        <v>2.3334523779156053</v>
      </c>
    </row>
    <row r="48" spans="1:10" x14ac:dyDescent="0.25">
      <c r="A48" s="5" t="s">
        <v>17</v>
      </c>
      <c r="B48" s="5">
        <v>20.5</v>
      </c>
      <c r="C48" s="5">
        <v>3.4</v>
      </c>
      <c r="D48" s="5">
        <v>4.9000000000000004</v>
      </c>
      <c r="E48" s="5">
        <f t="shared" si="1"/>
        <v>12.091525958289964</v>
      </c>
      <c r="F48" s="5">
        <f t="shared" si="2"/>
        <v>1.0606601717798212</v>
      </c>
    </row>
    <row r="49" spans="1:11" x14ac:dyDescent="0.25">
      <c r="A49" s="5" t="s">
        <v>12</v>
      </c>
      <c r="B49" s="5">
        <v>1</v>
      </c>
      <c r="C49" s="5">
        <v>5</v>
      </c>
      <c r="D49" s="5">
        <v>8.8000000000000007</v>
      </c>
      <c r="E49" s="5">
        <f t="shared" si="1"/>
        <v>2.8284271247461903</v>
      </c>
      <c r="F49" s="5">
        <f t="shared" si="2"/>
        <v>2.6870057685088802</v>
      </c>
    </row>
    <row r="50" spans="1:11" x14ac:dyDescent="0.25">
      <c r="A50" s="5" t="s">
        <v>13</v>
      </c>
      <c r="B50" s="5">
        <v>10.199999999999999</v>
      </c>
      <c r="C50" s="5">
        <v>5.6</v>
      </c>
      <c r="D50" s="5">
        <v>9.3000000000000007</v>
      </c>
      <c r="E50" s="5">
        <f t="shared" si="1"/>
        <v>3.2526911934581184</v>
      </c>
      <c r="F50" s="5">
        <f t="shared" si="2"/>
        <v>2.6162950903902256</v>
      </c>
    </row>
    <row r="51" spans="1:11" x14ac:dyDescent="0.25">
      <c r="A51" s="5" t="s">
        <v>14</v>
      </c>
      <c r="B51" s="5">
        <v>7.5</v>
      </c>
      <c r="C51" s="5">
        <v>7.4</v>
      </c>
      <c r="D51" s="5">
        <v>8.1999999999999993</v>
      </c>
      <c r="E51" s="5">
        <f t="shared" si="1"/>
        <v>7.0710678118654502E-2</v>
      </c>
      <c r="F51" s="5">
        <f t="shared" si="2"/>
        <v>0.56568542494923724</v>
      </c>
    </row>
    <row r="52" spans="1:11" x14ac:dyDescent="0.25">
      <c r="A52" s="5" t="s">
        <v>15</v>
      </c>
      <c r="B52" s="5">
        <v>4.4000000000000004</v>
      </c>
      <c r="C52" s="5">
        <v>2.1</v>
      </c>
      <c r="D52" s="5">
        <v>3.7</v>
      </c>
      <c r="E52" s="5">
        <f t="shared" si="1"/>
        <v>1.6263455967290603</v>
      </c>
      <c r="F52" s="5">
        <f t="shared" si="2"/>
        <v>1.1313708498984749</v>
      </c>
    </row>
    <row r="53" spans="1:11" x14ac:dyDescent="0.25">
      <c r="A53" s="5" t="s">
        <v>16</v>
      </c>
      <c r="B53" s="5">
        <v>4.5999999999999996</v>
      </c>
      <c r="C53" s="5">
        <v>4.8</v>
      </c>
      <c r="D53" s="5">
        <v>5.2</v>
      </c>
      <c r="E53" s="5">
        <f t="shared" si="1"/>
        <v>0.14142135623730964</v>
      </c>
      <c r="F53" s="5">
        <f t="shared" si="2"/>
        <v>0.28284271247461928</v>
      </c>
    </row>
    <row r="54" spans="1:11" x14ac:dyDescent="0.25">
      <c r="A54" s="5" t="s">
        <v>18</v>
      </c>
      <c r="B54" s="5">
        <v>11.5</v>
      </c>
      <c r="C54" s="5">
        <v>1.7</v>
      </c>
      <c r="D54" s="5">
        <v>3.5</v>
      </c>
      <c r="E54" s="5">
        <f t="shared" si="1"/>
        <v>6.9296464556281654</v>
      </c>
      <c r="F54" s="5">
        <f t="shared" si="2"/>
        <v>1.2727922061357853</v>
      </c>
    </row>
    <row r="55" spans="1:11" x14ac:dyDescent="0.25">
      <c r="A55" s="5" t="s">
        <v>19</v>
      </c>
      <c r="B55" s="5">
        <v>8.1</v>
      </c>
      <c r="C55" s="5">
        <v>5.9</v>
      </c>
      <c r="D55" s="5">
        <v>9.1</v>
      </c>
      <c r="E55" s="5">
        <f t="shared" si="1"/>
        <v>1.555634918610405</v>
      </c>
      <c r="F55" s="5">
        <f t="shared" si="2"/>
        <v>2.2627416997969498</v>
      </c>
    </row>
    <row r="56" spans="1:11" x14ac:dyDescent="0.25">
      <c r="A56" s="5" t="s">
        <v>21</v>
      </c>
      <c r="B56" s="5">
        <v>2.9</v>
      </c>
      <c r="C56" s="5">
        <v>5.5</v>
      </c>
      <c r="D56" s="5">
        <v>6.4</v>
      </c>
      <c r="E56" s="5">
        <f t="shared" si="1"/>
        <v>1.8384776310850224</v>
      </c>
      <c r="F56" s="5">
        <f t="shared" si="2"/>
        <v>0.63639610306789296</v>
      </c>
    </row>
    <row r="57" spans="1:11" x14ac:dyDescent="0.25">
      <c r="A57" s="5" t="s">
        <v>366</v>
      </c>
      <c r="B57" s="5">
        <v>4</v>
      </c>
      <c r="C57" s="5">
        <v>-0.1</v>
      </c>
      <c r="D57" s="5">
        <v>2.2999999999999998</v>
      </c>
      <c r="E57" s="5">
        <f t="shared" si="1"/>
        <v>2.8991378028648449</v>
      </c>
      <c r="F57" s="23">
        <f t="shared" si="2"/>
        <v>1.6970562748477138</v>
      </c>
      <c r="G57" s="21"/>
      <c r="H57" s="21"/>
      <c r="I57" s="21"/>
      <c r="J57" s="21"/>
      <c r="K57" s="21"/>
    </row>
    <row r="58" spans="1:11" x14ac:dyDescent="0.25">
      <c r="A58" s="5" t="s">
        <v>22</v>
      </c>
      <c r="B58" s="5">
        <v>9.5</v>
      </c>
      <c r="C58" s="5">
        <v>6.2</v>
      </c>
      <c r="D58" s="5">
        <v>7.1</v>
      </c>
      <c r="E58" s="5">
        <f t="shared" si="1"/>
        <v>2.3334523779156084</v>
      </c>
      <c r="F58" s="5">
        <f t="shared" si="2"/>
        <v>0.6363961030678924</v>
      </c>
    </row>
    <row r="59" spans="1:11" x14ac:dyDescent="0.25">
      <c r="A59" s="5" t="s">
        <v>23</v>
      </c>
      <c r="B59" s="5"/>
      <c r="C59" s="5"/>
      <c r="D59" s="5"/>
      <c r="E59" s="5"/>
      <c r="F59" s="5"/>
    </row>
    <row r="60" spans="1:11" x14ac:dyDescent="0.25">
      <c r="A60" s="5" t="s">
        <v>24</v>
      </c>
      <c r="B60" s="5">
        <v>1.4</v>
      </c>
      <c r="C60" s="5">
        <v>3</v>
      </c>
      <c r="D60" s="5">
        <v>6.1</v>
      </c>
      <c r="E60" s="5">
        <f t="shared" si="1"/>
        <v>1.1313708498984749</v>
      </c>
      <c r="F60" s="5">
        <f t="shared" si="2"/>
        <v>2.1920310216782974</v>
      </c>
    </row>
    <row r="61" spans="1:11" x14ac:dyDescent="0.25">
      <c r="A61" s="5" t="s">
        <v>25</v>
      </c>
      <c r="B61" s="5">
        <v>8.1999999999999993</v>
      </c>
      <c r="C61" s="5">
        <v>11.4</v>
      </c>
      <c r="D61" s="5">
        <v>11.4</v>
      </c>
      <c r="E61" s="5">
        <f t="shared" si="1"/>
        <v>2.2627416997969405</v>
      </c>
      <c r="F61" s="5">
        <f t="shared" si="2"/>
        <v>0</v>
      </c>
    </row>
    <row r="62" spans="1:11" x14ac:dyDescent="0.25">
      <c r="A62" s="5" t="s">
        <v>26</v>
      </c>
      <c r="B62" s="5">
        <v>0.7</v>
      </c>
      <c r="C62" s="5"/>
      <c r="D62" s="5"/>
      <c r="E62" s="5"/>
      <c r="F62" s="5"/>
    </row>
    <row r="63" spans="1:11" x14ac:dyDescent="0.25">
      <c r="A63" s="5" t="s">
        <v>45</v>
      </c>
      <c r="B63" s="5">
        <v>7.7</v>
      </c>
      <c r="C63" s="5">
        <v>4.2</v>
      </c>
      <c r="D63" s="5">
        <v>7.3</v>
      </c>
      <c r="E63" s="5">
        <f t="shared" si="1"/>
        <v>2.4748737341529163</v>
      </c>
      <c r="F63" s="5">
        <f t="shared" si="2"/>
        <v>2.1920310216782988</v>
      </c>
    </row>
    <row r="64" spans="1:11" x14ac:dyDescent="0.25">
      <c r="A64" s="5" t="s">
        <v>29</v>
      </c>
      <c r="B64" s="5">
        <v>6.9</v>
      </c>
      <c r="C64" s="5">
        <v>4.5999999999999996</v>
      </c>
      <c r="D64" s="5">
        <v>5.9</v>
      </c>
      <c r="E64" s="5">
        <f t="shared" si="1"/>
        <v>1.6263455967290625</v>
      </c>
      <c r="F64" s="5">
        <f t="shared" si="2"/>
        <v>0.91923881554251119</v>
      </c>
    </row>
    <row r="65" spans="1:6" x14ac:dyDescent="0.25">
      <c r="A65" s="5" t="s">
        <v>30</v>
      </c>
      <c r="B65" s="5">
        <v>2.7</v>
      </c>
      <c r="C65" s="5">
        <v>5.5</v>
      </c>
      <c r="D65" s="5">
        <v>2.4</v>
      </c>
      <c r="E65" s="5">
        <f t="shared" si="1"/>
        <v>1.9798989873223336</v>
      </c>
      <c r="F65" s="5">
        <f t="shared" si="2"/>
        <v>2.1920310216782966</v>
      </c>
    </row>
    <row r="66" spans="1:6" x14ac:dyDescent="0.25">
      <c r="A66" s="5" t="s">
        <v>31</v>
      </c>
      <c r="B66" s="5">
        <v>4.7</v>
      </c>
      <c r="C66" s="5">
        <v>5.4</v>
      </c>
      <c r="D66" s="5">
        <v>7.9</v>
      </c>
      <c r="E66" s="5">
        <f t="shared" si="1"/>
        <v>0.4949747468305834</v>
      </c>
      <c r="F66" s="5">
        <f t="shared" si="2"/>
        <v>1.7677669529663689</v>
      </c>
    </row>
    <row r="67" spans="1:6" x14ac:dyDescent="0.25">
      <c r="A67" s="5" t="s">
        <v>32</v>
      </c>
      <c r="B67" s="5">
        <v>5.5</v>
      </c>
      <c r="C67" s="5">
        <v>5.6</v>
      </c>
      <c r="D67" s="5">
        <v>8.1999999999999993</v>
      </c>
      <c r="E67" s="5">
        <f t="shared" si="1"/>
        <v>7.0710678118654502E-2</v>
      </c>
      <c r="F67" s="5">
        <f t="shared" si="2"/>
        <v>1.8384776310850262</v>
      </c>
    </row>
    <row r="68" spans="1:6" x14ac:dyDescent="0.25">
      <c r="A68" s="5" t="s">
        <v>33</v>
      </c>
      <c r="B68" s="5">
        <v>5.3</v>
      </c>
      <c r="C68" s="5">
        <v>7.4</v>
      </c>
      <c r="D68" s="5">
        <v>7.5</v>
      </c>
      <c r="E68" s="5">
        <f t="shared" si="1"/>
        <v>1.484924240491754</v>
      </c>
      <c r="F68" s="5">
        <f t="shared" si="2"/>
        <v>7.0710678118654502E-2</v>
      </c>
    </row>
    <row r="69" spans="1:6" x14ac:dyDescent="0.25">
      <c r="A69" s="5" t="s">
        <v>34</v>
      </c>
      <c r="B69" s="5">
        <v>4.5999999999999996</v>
      </c>
      <c r="C69" s="5">
        <v>4.2</v>
      </c>
      <c r="D69" s="5">
        <v>5.2</v>
      </c>
      <c r="E69" s="5">
        <f t="shared" si="1"/>
        <v>0.28284271247461862</v>
      </c>
      <c r="F69" s="5">
        <f t="shared" si="2"/>
        <v>0.70710678118654757</v>
      </c>
    </row>
    <row r="70" spans="1:6" x14ac:dyDescent="0.25">
      <c r="A70" s="5" t="s">
        <v>35</v>
      </c>
      <c r="B70" s="5">
        <v>15.9</v>
      </c>
      <c r="C70" s="5">
        <v>6.1</v>
      </c>
      <c r="D70" s="5">
        <v>8.8000000000000007</v>
      </c>
      <c r="E70" s="5">
        <f t="shared" si="1"/>
        <v>6.9296464556281645</v>
      </c>
      <c r="F70" s="5">
        <f t="shared" si="2"/>
        <v>1.9091883092036772</v>
      </c>
    </row>
    <row r="71" spans="1:6" x14ac:dyDescent="0.25">
      <c r="A71" s="5" t="s">
        <v>36</v>
      </c>
      <c r="B71" s="5"/>
      <c r="C71" s="5"/>
      <c r="D71" s="5"/>
      <c r="E71" s="5"/>
      <c r="F71" s="5"/>
    </row>
    <row r="72" spans="1:6" x14ac:dyDescent="0.25">
      <c r="A72" s="5" t="s">
        <v>2</v>
      </c>
      <c r="B72" s="5">
        <v>6.5</v>
      </c>
      <c r="C72" s="5">
        <v>7.4</v>
      </c>
      <c r="D72" s="5">
        <v>0.8</v>
      </c>
      <c r="E72" s="5">
        <f t="shared" si="1"/>
        <v>0.63639610306789296</v>
      </c>
      <c r="F72" s="5">
        <f t="shared" si="2"/>
        <v>4.6669047558312133</v>
      </c>
    </row>
    <row r="73" spans="1:6" x14ac:dyDescent="0.25">
      <c r="A73" s="5" t="s">
        <v>8</v>
      </c>
      <c r="B73" s="5">
        <v>6.5</v>
      </c>
      <c r="C73" s="5"/>
      <c r="D73" s="5"/>
      <c r="E73" s="5"/>
      <c r="F73" s="5"/>
    </row>
    <row r="74" spans="1:6" x14ac:dyDescent="0.25">
      <c r="A74" s="5" t="s">
        <v>11</v>
      </c>
      <c r="B74" s="5">
        <v>8.1999999999999993</v>
      </c>
      <c r="C74" s="5">
        <v>6.2</v>
      </c>
      <c r="D74" s="5">
        <v>7.6</v>
      </c>
      <c r="E74" s="5">
        <f t="shared" si="1"/>
        <v>1.4142135623731051</v>
      </c>
      <c r="F74" s="5">
        <f t="shared" si="2"/>
        <v>0.98994949366116136</v>
      </c>
    </row>
    <row r="75" spans="1:6" x14ac:dyDescent="0.25">
      <c r="A75" s="5" t="s">
        <v>28</v>
      </c>
      <c r="B75" s="5">
        <v>4.9000000000000004</v>
      </c>
      <c r="C75" s="5">
        <v>4.5999999999999996</v>
      </c>
      <c r="D75" s="5">
        <v>3.9</v>
      </c>
      <c r="E75" s="5">
        <f t="shared" si="1"/>
        <v>0.21213203435596475</v>
      </c>
      <c r="F75" s="5">
        <f t="shared" si="2"/>
        <v>0.49497474683058307</v>
      </c>
    </row>
    <row r="76" spans="1:6" x14ac:dyDescent="0.25">
      <c r="A76" s="5" t="s">
        <v>37</v>
      </c>
      <c r="B76" s="5">
        <v>8.1</v>
      </c>
      <c r="C76" s="5">
        <v>4.8</v>
      </c>
      <c r="D76" s="5">
        <v>6.1</v>
      </c>
      <c r="E76" s="5">
        <f t="shared" si="1"/>
        <v>2.3334523779156116</v>
      </c>
      <c r="F76" s="5">
        <f t="shared" si="2"/>
        <v>0.91923881554251508</v>
      </c>
    </row>
  </sheetData>
  <autoFilter ref="A6:K40">
    <filterColumn colId="0">
      <filters>
        <filter val="Andhra Pradesh"/>
        <filter val="Assam"/>
        <filter val="Bihar"/>
        <filter val="Kerala"/>
        <filter val="Rajasthan"/>
      </filters>
    </filterColumn>
  </autoFilter>
  <mergeCells count="1">
    <mergeCell ref="E42:F42"/>
  </mergeCells>
  <pageMargins left="0.7" right="0.7" top="0.75" bottom="0.75" header="0.3" footer="0.3"/>
  <pageSetup orientation="portrait"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G67"/>
  <sheetViews>
    <sheetView workbookViewId="0">
      <selection activeCell="G1" sqref="G1"/>
    </sheetView>
  </sheetViews>
  <sheetFormatPr defaultColWidth="8.85546875" defaultRowHeight="15" x14ac:dyDescent="0.25"/>
  <cols>
    <col min="1" max="1" width="27.28515625" customWidth="1"/>
    <col min="2" max="2" width="14.28515625" bestFit="1" customWidth="1"/>
  </cols>
  <sheetData>
    <row r="1" spans="1:7" x14ac:dyDescent="0.25">
      <c r="A1" s="8" t="s">
        <v>221</v>
      </c>
      <c r="G1" s="103"/>
    </row>
    <row r="2" spans="1:7" x14ac:dyDescent="0.25">
      <c r="A2" s="3" t="s">
        <v>272</v>
      </c>
    </row>
    <row r="3" spans="1:7" x14ac:dyDescent="0.25">
      <c r="A3" s="1" t="s">
        <v>473</v>
      </c>
    </row>
    <row r="4" spans="1:7" ht="18.75" x14ac:dyDescent="0.3">
      <c r="A4" s="2" t="s">
        <v>273</v>
      </c>
    </row>
    <row r="6" spans="1:7" x14ac:dyDescent="0.25">
      <c r="A6" t="s">
        <v>613</v>
      </c>
    </row>
    <row r="7" spans="1:7" x14ac:dyDescent="0.25">
      <c r="A7" t="s">
        <v>580</v>
      </c>
    </row>
    <row r="8" spans="1:7" x14ac:dyDescent="0.25">
      <c r="A8" s="42" t="s">
        <v>43</v>
      </c>
      <c r="B8" s="42">
        <v>2011</v>
      </c>
    </row>
    <row r="9" spans="1:7" x14ac:dyDescent="0.25">
      <c r="A9" s="5" t="s">
        <v>3</v>
      </c>
      <c r="B9" s="39">
        <v>0.74243148008713944</v>
      </c>
    </row>
    <row r="10" spans="1:7" x14ac:dyDescent="0.25">
      <c r="A10" s="5" t="s">
        <v>5</v>
      </c>
      <c r="B10" s="39">
        <v>0.44399549772079905</v>
      </c>
    </row>
    <row r="11" spans="1:7" x14ac:dyDescent="0.25">
      <c r="A11" s="5" t="s">
        <v>6</v>
      </c>
      <c r="B11" s="39">
        <v>0.44087308660899172</v>
      </c>
    </row>
    <row r="12" spans="1:7" x14ac:dyDescent="0.25">
      <c r="A12" s="5" t="s">
        <v>19</v>
      </c>
      <c r="B12" s="39">
        <v>0.68020156576786994</v>
      </c>
    </row>
    <row r="13" spans="1:7" x14ac:dyDescent="0.25">
      <c r="A13" s="5" t="s">
        <v>30</v>
      </c>
      <c r="B13" s="39">
        <v>0.53096458642079769</v>
      </c>
    </row>
    <row r="15" spans="1:7" x14ac:dyDescent="0.25">
      <c r="A15" t="s">
        <v>368</v>
      </c>
    </row>
    <row r="16" spans="1:7" x14ac:dyDescent="0.25">
      <c r="A16" t="s">
        <v>473</v>
      </c>
    </row>
    <row r="17" spans="1:3" x14ac:dyDescent="0.25">
      <c r="A17" s="42" t="s">
        <v>43</v>
      </c>
      <c r="B17" s="42">
        <v>2011</v>
      </c>
      <c r="C17" s="12"/>
    </row>
    <row r="18" spans="1:3" x14ac:dyDescent="0.25">
      <c r="A18" s="39" t="s">
        <v>3</v>
      </c>
      <c r="B18" s="39">
        <v>0.11195704222683685</v>
      </c>
      <c r="C18" s="12"/>
    </row>
    <row r="19" spans="1:3" x14ac:dyDescent="0.25">
      <c r="A19" s="39" t="s">
        <v>5</v>
      </c>
      <c r="B19" s="39">
        <v>0.15152636541522616</v>
      </c>
      <c r="C19" s="12"/>
    </row>
    <row r="20" spans="1:3" x14ac:dyDescent="0.25">
      <c r="A20" s="39" t="s">
        <v>6</v>
      </c>
      <c r="B20" s="39">
        <v>7.6140721122226876E-2</v>
      </c>
      <c r="C20" s="12"/>
    </row>
    <row r="21" spans="1:3" x14ac:dyDescent="0.25">
      <c r="A21" s="39" t="s">
        <v>19</v>
      </c>
      <c r="B21" s="39">
        <v>0.1725184114665822</v>
      </c>
      <c r="C21" s="12"/>
    </row>
    <row r="22" spans="1:3" x14ac:dyDescent="0.25">
      <c r="A22" s="39" t="s">
        <v>30</v>
      </c>
      <c r="B22" s="39">
        <v>8.9899419729206967E-2</v>
      </c>
      <c r="C22" s="12"/>
    </row>
    <row r="23" spans="1:3" x14ac:dyDescent="0.25">
      <c r="A23" s="12"/>
      <c r="B23" s="12"/>
      <c r="C23" s="12"/>
    </row>
    <row r="24" spans="1:3" x14ac:dyDescent="0.25">
      <c r="A24" s="12"/>
      <c r="B24" s="12"/>
      <c r="C24" s="12"/>
    </row>
    <row r="25" spans="1:3" x14ac:dyDescent="0.25">
      <c r="A25" s="12"/>
      <c r="B25" s="12"/>
      <c r="C25" s="12"/>
    </row>
    <row r="26" spans="1:3" x14ac:dyDescent="0.25">
      <c r="A26" s="12"/>
      <c r="B26" s="12"/>
      <c r="C26" s="12"/>
    </row>
    <row r="27" spans="1:3" x14ac:dyDescent="0.25">
      <c r="A27" s="13" t="s">
        <v>43</v>
      </c>
      <c r="B27" s="13">
        <v>2011</v>
      </c>
    </row>
    <row r="28" spans="1:3" x14ac:dyDescent="0.25">
      <c r="A28" s="5" t="s">
        <v>16</v>
      </c>
      <c r="B28" s="5">
        <v>75855</v>
      </c>
    </row>
    <row r="29" spans="1:3" x14ac:dyDescent="0.25">
      <c r="A29" s="5" t="s">
        <v>15</v>
      </c>
      <c r="B29" s="5">
        <v>12113</v>
      </c>
    </row>
    <row r="30" spans="1:3" x14ac:dyDescent="0.25">
      <c r="A30" s="5" t="s">
        <v>29</v>
      </c>
      <c r="B30" s="5">
        <v>150061</v>
      </c>
    </row>
    <row r="31" spans="1:3" x14ac:dyDescent="0.25">
      <c r="A31" s="5" t="s">
        <v>7</v>
      </c>
      <c r="B31" s="5">
        <v>10648</v>
      </c>
    </row>
    <row r="32" spans="1:3" x14ac:dyDescent="0.25">
      <c r="A32" s="5" t="s">
        <v>35</v>
      </c>
      <c r="B32" s="5">
        <v>63317</v>
      </c>
    </row>
    <row r="33" spans="1:2" x14ac:dyDescent="0.25">
      <c r="A33" s="5" t="s">
        <v>14</v>
      </c>
      <c r="B33" s="5">
        <v>190791</v>
      </c>
    </row>
    <row r="34" spans="1:2" x14ac:dyDescent="0.25">
      <c r="A34" s="5" t="s">
        <v>11</v>
      </c>
      <c r="B34" s="5">
        <v>209235</v>
      </c>
    </row>
    <row r="35" spans="1:2" x14ac:dyDescent="0.25">
      <c r="A35" s="5" t="s">
        <v>30</v>
      </c>
      <c r="B35" s="5">
        <v>185912</v>
      </c>
    </row>
    <row r="36" spans="1:2" x14ac:dyDescent="0.25">
      <c r="A36" s="5" t="s">
        <v>34</v>
      </c>
      <c r="B36" s="5">
        <v>556626</v>
      </c>
    </row>
    <row r="37" spans="1:2" x14ac:dyDescent="0.25">
      <c r="A37" s="5" t="s">
        <v>6</v>
      </c>
      <c r="B37" s="5">
        <v>94238</v>
      </c>
    </row>
    <row r="38" spans="1:2" x14ac:dyDescent="0.25">
      <c r="A38" s="5" t="s">
        <v>31</v>
      </c>
      <c r="B38" s="5">
        <v>6954</v>
      </c>
    </row>
    <row r="39" spans="1:2" x14ac:dyDescent="0.25">
      <c r="A39" s="5" t="s">
        <v>4</v>
      </c>
      <c r="B39" s="5">
        <v>2455</v>
      </c>
    </row>
    <row r="40" spans="1:2" x14ac:dyDescent="0.25">
      <c r="A40" s="5" t="s">
        <v>26</v>
      </c>
      <c r="B40" s="5">
        <v>9043</v>
      </c>
    </row>
    <row r="41" spans="1:2" x14ac:dyDescent="0.25">
      <c r="A41" s="5" t="s">
        <v>25</v>
      </c>
      <c r="B41" s="5">
        <v>10362</v>
      </c>
    </row>
    <row r="42" spans="1:2" x14ac:dyDescent="0.25">
      <c r="A42" s="5" t="s">
        <v>33</v>
      </c>
      <c r="B42" s="5">
        <v>24904</v>
      </c>
    </row>
    <row r="43" spans="1:2" x14ac:dyDescent="0.25">
      <c r="A43" s="5" t="s">
        <v>24</v>
      </c>
      <c r="B43" s="5">
        <v>7426</v>
      </c>
    </row>
    <row r="44" spans="1:2" x14ac:dyDescent="0.25">
      <c r="A44" s="5" t="s">
        <v>5</v>
      </c>
      <c r="B44" s="5">
        <v>29891</v>
      </c>
    </row>
    <row r="45" spans="1:2" x14ac:dyDescent="0.25">
      <c r="A45" s="5" t="s">
        <v>36</v>
      </c>
      <c r="B45" s="5">
        <v>878875</v>
      </c>
    </row>
    <row r="46" spans="1:2" x14ac:dyDescent="0.25">
      <c r="A46" s="5" t="s">
        <v>17</v>
      </c>
      <c r="B46" s="5">
        <v>46831</v>
      </c>
    </row>
    <row r="47" spans="1:2" x14ac:dyDescent="0.25">
      <c r="A47" s="5" t="s">
        <v>27</v>
      </c>
      <c r="B47" s="5">
        <v>181137</v>
      </c>
    </row>
    <row r="48" spans="1:2" x14ac:dyDescent="0.25">
      <c r="A48" s="5" t="s">
        <v>8</v>
      </c>
      <c r="B48" s="5">
        <v>187905</v>
      </c>
    </row>
    <row r="49" spans="1:2" x14ac:dyDescent="0.25">
      <c r="A49" s="5" t="s">
        <v>21</v>
      </c>
      <c r="B49" s="5">
        <v>546793</v>
      </c>
    </row>
    <row r="50" spans="1:2" x14ac:dyDescent="0.25">
      <c r="A50" s="5" t="s">
        <v>13</v>
      </c>
      <c r="B50" s="5">
        <v>109055</v>
      </c>
    </row>
    <row r="51" spans="1:2" x14ac:dyDescent="0.25">
      <c r="A51" s="5" t="s">
        <v>22</v>
      </c>
      <c r="B51" s="5">
        <v>1578124</v>
      </c>
    </row>
    <row r="52" spans="1:2" x14ac:dyDescent="0.25">
      <c r="A52" s="5" t="s">
        <v>3</v>
      </c>
      <c r="B52" s="5">
        <v>1140499</v>
      </c>
    </row>
    <row r="53" spans="1:2" x14ac:dyDescent="0.25">
      <c r="A53" s="5" t="s">
        <v>18</v>
      </c>
      <c r="B53" s="5">
        <v>279615</v>
      </c>
    </row>
    <row r="54" spans="1:2" x14ac:dyDescent="0.25">
      <c r="A54" s="5" t="s">
        <v>12</v>
      </c>
      <c r="B54" s="5">
        <v>3865</v>
      </c>
    </row>
    <row r="55" spans="1:2" x14ac:dyDescent="0.25">
      <c r="A55" s="5" t="s">
        <v>19</v>
      </c>
      <c r="B55" s="5">
        <v>34857</v>
      </c>
    </row>
    <row r="56" spans="1:2" x14ac:dyDescent="0.25">
      <c r="A56" s="5" t="s">
        <v>32</v>
      </c>
      <c r="B56" s="5">
        <v>667383</v>
      </c>
    </row>
    <row r="57" spans="1:2" x14ac:dyDescent="0.25">
      <c r="A57" s="5" t="s">
        <v>28</v>
      </c>
      <c r="B57" s="5">
        <v>15109</v>
      </c>
    </row>
    <row r="58" spans="1:2" x14ac:dyDescent="0.25">
      <c r="A58" s="5" t="s">
        <v>2</v>
      </c>
      <c r="B58" s="5">
        <v>2384</v>
      </c>
    </row>
    <row r="59" spans="1:2" x14ac:dyDescent="0.25">
      <c r="A59" s="5" t="s">
        <v>37</v>
      </c>
      <c r="B59" s="5">
        <v>7312263</v>
      </c>
    </row>
    <row r="60" spans="1:2" x14ac:dyDescent="0.25">
      <c r="A60" s="21"/>
      <c r="B60" s="21"/>
    </row>
    <row r="61" spans="1:2" x14ac:dyDescent="0.25">
      <c r="A61" s="17" t="s">
        <v>589</v>
      </c>
    </row>
    <row r="62" spans="1:2" x14ac:dyDescent="0.25">
      <c r="A62" s="5" t="s">
        <v>370</v>
      </c>
      <c r="B62" s="5">
        <v>2011</v>
      </c>
    </row>
    <row r="63" spans="1:2" x14ac:dyDescent="0.25">
      <c r="A63" s="5" t="s">
        <v>3</v>
      </c>
      <c r="B63" s="5">
        <v>10186934</v>
      </c>
    </row>
    <row r="64" spans="1:2" x14ac:dyDescent="0.25">
      <c r="A64" s="5" t="s">
        <v>5</v>
      </c>
      <c r="B64" s="5">
        <v>197266</v>
      </c>
    </row>
    <row r="65" spans="1:2" x14ac:dyDescent="0.25">
      <c r="A65" s="5" t="s">
        <v>6</v>
      </c>
      <c r="B65" s="5">
        <v>1237682</v>
      </c>
    </row>
    <row r="66" spans="1:2" x14ac:dyDescent="0.25">
      <c r="A66" s="5" t="s">
        <v>19</v>
      </c>
      <c r="B66" s="5">
        <v>202048</v>
      </c>
    </row>
    <row r="67" spans="1:2" x14ac:dyDescent="0.25">
      <c r="A67" s="5" t="s">
        <v>30</v>
      </c>
      <c r="B67" s="5">
        <v>2068000</v>
      </c>
    </row>
  </sheetData>
  <autoFilter ref="A8:B13">
    <sortState ref="A9:B13">
      <sortCondition ref="A8:A13"/>
    </sortState>
  </autoFilter>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E37"/>
  <sheetViews>
    <sheetView workbookViewId="0">
      <selection activeCell="E7" sqref="E7"/>
    </sheetView>
  </sheetViews>
  <sheetFormatPr defaultColWidth="8.85546875" defaultRowHeight="15" x14ac:dyDescent="0.25"/>
  <cols>
    <col min="1" max="1" width="20.85546875" customWidth="1"/>
  </cols>
  <sheetData>
    <row r="1" spans="1:5" x14ac:dyDescent="0.25">
      <c r="A1" s="8" t="s">
        <v>222</v>
      </c>
    </row>
    <row r="2" spans="1:5" x14ac:dyDescent="0.25">
      <c r="A2" s="3" t="s">
        <v>274</v>
      </c>
    </row>
    <row r="3" spans="1:5" x14ac:dyDescent="0.25">
      <c r="A3" s="1" t="s">
        <v>474</v>
      </c>
    </row>
    <row r="4" spans="1:5" ht="18.75" x14ac:dyDescent="0.3">
      <c r="A4" s="2" t="s">
        <v>275</v>
      </c>
    </row>
    <row r="5" spans="1:5" ht="18.75" x14ac:dyDescent="0.3">
      <c r="A5" s="2"/>
    </row>
    <row r="6" spans="1:5" x14ac:dyDescent="0.25">
      <c r="A6" t="s">
        <v>369</v>
      </c>
    </row>
    <row r="7" spans="1:5" x14ac:dyDescent="0.25">
      <c r="A7" s="13" t="s">
        <v>150</v>
      </c>
      <c r="B7" s="13">
        <v>2002</v>
      </c>
      <c r="E7" s="103"/>
    </row>
    <row r="8" spans="1:5" x14ac:dyDescent="0.25">
      <c r="A8" s="5" t="s">
        <v>3</v>
      </c>
      <c r="B8" s="5">
        <v>5138</v>
      </c>
    </row>
    <row r="9" spans="1:5" x14ac:dyDescent="0.25">
      <c r="A9" s="5" t="s">
        <v>4</v>
      </c>
      <c r="B9" s="5">
        <v>1065</v>
      </c>
    </row>
    <row r="10" spans="1:5" x14ac:dyDescent="0.25">
      <c r="A10" s="5" t="s">
        <v>5</v>
      </c>
      <c r="B10" s="5">
        <v>1339</v>
      </c>
    </row>
    <row r="11" spans="1:5" x14ac:dyDescent="0.25">
      <c r="A11" s="5" t="s">
        <v>6</v>
      </c>
      <c r="B11" s="5">
        <v>748</v>
      </c>
    </row>
    <row r="12" spans="1:5" x14ac:dyDescent="0.25">
      <c r="A12" s="5" t="s">
        <v>17</v>
      </c>
      <c r="B12" s="5">
        <v>1730</v>
      </c>
    </row>
    <row r="13" spans="1:5" x14ac:dyDescent="0.25">
      <c r="A13" s="5" t="s">
        <v>11</v>
      </c>
      <c r="B13" s="5">
        <v>73678</v>
      </c>
    </row>
    <row r="14" spans="1:5" x14ac:dyDescent="0.25">
      <c r="A14" s="5" t="s">
        <v>12</v>
      </c>
      <c r="B14" s="5">
        <v>13265</v>
      </c>
    </row>
    <row r="15" spans="1:5" x14ac:dyDescent="0.25">
      <c r="A15" s="5" t="s">
        <v>13</v>
      </c>
      <c r="B15" s="5">
        <v>5536</v>
      </c>
    </row>
    <row r="16" spans="1:5" x14ac:dyDescent="0.25">
      <c r="A16" s="5" t="s">
        <v>14</v>
      </c>
      <c r="B16" s="5">
        <v>4666</v>
      </c>
    </row>
    <row r="17" spans="1:2" x14ac:dyDescent="0.25">
      <c r="A17" s="5" t="s">
        <v>15</v>
      </c>
      <c r="B17" s="5">
        <v>3235</v>
      </c>
    </row>
    <row r="18" spans="1:2" x14ac:dyDescent="0.25">
      <c r="A18" s="5" t="s">
        <v>44</v>
      </c>
      <c r="B18" s="5">
        <v>4102</v>
      </c>
    </row>
    <row r="19" spans="1:2" x14ac:dyDescent="0.25">
      <c r="A19" s="5" t="s">
        <v>18</v>
      </c>
      <c r="B19" s="5">
        <v>7093</v>
      </c>
    </row>
    <row r="20" spans="1:2" x14ac:dyDescent="0.25">
      <c r="A20" s="5" t="s">
        <v>19</v>
      </c>
      <c r="B20" s="5">
        <v>6961</v>
      </c>
    </row>
    <row r="21" spans="1:2" x14ac:dyDescent="0.25">
      <c r="A21" s="5" t="s">
        <v>21</v>
      </c>
      <c r="B21" s="5">
        <v>2502</v>
      </c>
    </row>
    <row r="22" spans="1:2" x14ac:dyDescent="0.25">
      <c r="A22" s="5" t="s">
        <v>244</v>
      </c>
      <c r="B22" s="5">
        <v>2000</v>
      </c>
    </row>
    <row r="23" spans="1:2" x14ac:dyDescent="0.25">
      <c r="A23" s="5" t="s">
        <v>22</v>
      </c>
      <c r="B23" s="5">
        <v>21275</v>
      </c>
    </row>
    <row r="24" spans="1:2" x14ac:dyDescent="0.25">
      <c r="A24" s="5" t="s">
        <v>23</v>
      </c>
      <c r="B24" s="5">
        <v>634</v>
      </c>
    </row>
    <row r="25" spans="1:2" x14ac:dyDescent="0.25">
      <c r="A25" s="5" t="s">
        <v>24</v>
      </c>
      <c r="B25" s="5">
        <v>1514</v>
      </c>
    </row>
    <row r="26" spans="1:2" x14ac:dyDescent="0.25">
      <c r="A26" s="5" t="s">
        <v>25</v>
      </c>
      <c r="B26" s="5">
        <v>1412</v>
      </c>
    </row>
    <row r="27" spans="1:2" x14ac:dyDescent="0.25">
      <c r="A27" s="5" t="s">
        <v>26</v>
      </c>
      <c r="B27" s="5">
        <v>626</v>
      </c>
    </row>
    <row r="28" spans="1:2" x14ac:dyDescent="0.25">
      <c r="A28" s="5" t="s">
        <v>45</v>
      </c>
      <c r="B28" s="5">
        <v>2085</v>
      </c>
    </row>
    <row r="29" spans="1:2" x14ac:dyDescent="0.25">
      <c r="A29" s="5" t="s">
        <v>29</v>
      </c>
      <c r="B29" s="5">
        <v>8659</v>
      </c>
    </row>
    <row r="30" spans="1:2" x14ac:dyDescent="0.25">
      <c r="A30" s="5" t="s">
        <v>30</v>
      </c>
      <c r="B30" s="5">
        <v>2632</v>
      </c>
    </row>
    <row r="31" spans="1:2" x14ac:dyDescent="0.25">
      <c r="A31" s="5" t="s">
        <v>31</v>
      </c>
      <c r="B31" s="5">
        <v>2309</v>
      </c>
    </row>
    <row r="32" spans="1:2" x14ac:dyDescent="0.25">
      <c r="A32" s="5" t="s">
        <v>32</v>
      </c>
      <c r="B32" s="5">
        <v>10028</v>
      </c>
    </row>
    <row r="33" spans="1:2" x14ac:dyDescent="0.25">
      <c r="A33" s="5" t="s">
        <v>33</v>
      </c>
      <c r="B33" s="5">
        <v>1297</v>
      </c>
    </row>
    <row r="34" spans="1:2" x14ac:dyDescent="0.25">
      <c r="A34" s="5" t="s">
        <v>34</v>
      </c>
      <c r="B34" s="5">
        <v>1707</v>
      </c>
    </row>
    <row r="35" spans="1:2" x14ac:dyDescent="0.25">
      <c r="A35" s="5" t="s">
        <v>65</v>
      </c>
      <c r="B35" s="5">
        <v>3141</v>
      </c>
    </row>
    <row r="36" spans="1:2" x14ac:dyDescent="0.25">
      <c r="A36" s="5" t="s">
        <v>36</v>
      </c>
      <c r="B36" s="5">
        <v>4359</v>
      </c>
    </row>
    <row r="37" spans="1:2" x14ac:dyDescent="0.25">
      <c r="A37" s="5" t="s">
        <v>37</v>
      </c>
      <c r="B37" s="5">
        <v>6523</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J67"/>
  <sheetViews>
    <sheetView workbookViewId="0">
      <selection activeCell="F7" sqref="F7:H18"/>
    </sheetView>
  </sheetViews>
  <sheetFormatPr defaultColWidth="8.85546875" defaultRowHeight="15" x14ac:dyDescent="0.25"/>
  <cols>
    <col min="1" max="1" width="15.85546875" customWidth="1"/>
    <col min="2" max="2" width="18" customWidth="1"/>
    <col min="6" max="6" width="15.7109375" bestFit="1" customWidth="1"/>
    <col min="7" max="7" width="19.42578125" bestFit="1" customWidth="1"/>
    <col min="8" max="8" width="17.42578125" bestFit="1" customWidth="1"/>
  </cols>
  <sheetData>
    <row r="1" spans="1:10" x14ac:dyDescent="0.25">
      <c r="A1" s="8" t="s">
        <v>225</v>
      </c>
    </row>
    <row r="2" spans="1:10" x14ac:dyDescent="0.25">
      <c r="A2" s="3" t="s">
        <v>276</v>
      </c>
    </row>
    <row r="3" spans="1:10" x14ac:dyDescent="0.25">
      <c r="A3" s="1" t="s">
        <v>414</v>
      </c>
    </row>
    <row r="4" spans="1:10" ht="18.75" x14ac:dyDescent="0.3">
      <c r="A4" s="2" t="s">
        <v>332</v>
      </c>
    </row>
    <row r="5" spans="1:10" ht="18.75" x14ac:dyDescent="0.3">
      <c r="A5" s="2"/>
    </row>
    <row r="6" spans="1:10" x14ac:dyDescent="0.25">
      <c r="A6" t="s">
        <v>475</v>
      </c>
    </row>
    <row r="7" spans="1:10" x14ac:dyDescent="0.25">
      <c r="A7" s="5" t="s">
        <v>160</v>
      </c>
      <c r="B7" s="5" t="s">
        <v>277</v>
      </c>
      <c r="C7" s="5" t="s">
        <v>278</v>
      </c>
      <c r="D7" s="5" t="s">
        <v>279</v>
      </c>
      <c r="F7" s="106" t="s">
        <v>160</v>
      </c>
      <c r="G7" s="5" t="s">
        <v>333</v>
      </c>
      <c r="H7" s="5" t="s">
        <v>334</v>
      </c>
      <c r="J7" s="103"/>
    </row>
    <row r="8" spans="1:10" x14ac:dyDescent="0.25">
      <c r="A8" s="5" t="s">
        <v>3</v>
      </c>
      <c r="B8" s="5" t="s">
        <v>280</v>
      </c>
      <c r="C8" s="5">
        <v>1</v>
      </c>
      <c r="D8" s="5">
        <v>0</v>
      </c>
      <c r="F8" s="39" t="s">
        <v>3</v>
      </c>
      <c r="G8" s="57">
        <v>5.5</v>
      </c>
      <c r="H8" s="57">
        <v>0.5</v>
      </c>
    </row>
    <row r="9" spans="1:10" x14ac:dyDescent="0.25">
      <c r="A9" s="5" t="s">
        <v>3</v>
      </c>
      <c r="B9" s="5" t="s">
        <v>281</v>
      </c>
      <c r="C9" s="5">
        <v>10</v>
      </c>
      <c r="D9" s="5">
        <v>1</v>
      </c>
      <c r="F9" s="39" t="s">
        <v>6</v>
      </c>
      <c r="G9" s="57">
        <v>7.384615384615385</v>
      </c>
      <c r="H9" s="57">
        <v>1.6923076923076923</v>
      </c>
    </row>
    <row r="10" spans="1:10" x14ac:dyDescent="0.25">
      <c r="A10" s="5" t="s">
        <v>6</v>
      </c>
      <c r="B10" s="5" t="s">
        <v>282</v>
      </c>
      <c r="C10" s="5">
        <v>5</v>
      </c>
      <c r="D10" s="5">
        <v>0</v>
      </c>
      <c r="F10" s="39" t="s">
        <v>8</v>
      </c>
      <c r="G10" s="57">
        <v>17.5</v>
      </c>
      <c r="H10" s="57">
        <v>7.1</v>
      </c>
    </row>
    <row r="11" spans="1:10" x14ac:dyDescent="0.25">
      <c r="A11" s="5" t="s">
        <v>6</v>
      </c>
      <c r="B11" s="5" t="s">
        <v>249</v>
      </c>
      <c r="C11" s="5">
        <v>9</v>
      </c>
      <c r="D11" s="5">
        <v>3</v>
      </c>
      <c r="F11" s="39" t="s">
        <v>37</v>
      </c>
      <c r="G11" s="57">
        <v>597</v>
      </c>
      <c r="H11" s="57">
        <v>179</v>
      </c>
    </row>
    <row r="12" spans="1:10" x14ac:dyDescent="0.25">
      <c r="A12" s="5" t="s">
        <v>6</v>
      </c>
      <c r="B12" s="5" t="s">
        <v>283</v>
      </c>
      <c r="C12" s="5">
        <v>2</v>
      </c>
      <c r="D12" s="5">
        <v>0</v>
      </c>
      <c r="F12" s="39" t="s">
        <v>17</v>
      </c>
      <c r="G12" s="57">
        <v>10.833333333333334</v>
      </c>
      <c r="H12" s="57">
        <v>2.5555555555555554</v>
      </c>
    </row>
    <row r="13" spans="1:10" x14ac:dyDescent="0.25">
      <c r="A13" s="5" t="s">
        <v>6</v>
      </c>
      <c r="B13" s="5" t="s">
        <v>284</v>
      </c>
      <c r="C13" s="5">
        <v>2</v>
      </c>
      <c r="D13" s="5">
        <v>0</v>
      </c>
      <c r="F13" s="39" t="s">
        <v>19</v>
      </c>
      <c r="G13" s="57">
        <v>1</v>
      </c>
      <c r="H13" s="57">
        <v>0</v>
      </c>
    </row>
    <row r="14" spans="1:10" x14ac:dyDescent="0.25">
      <c r="A14" s="5" t="s">
        <v>6</v>
      </c>
      <c r="B14" s="5" t="s">
        <v>285</v>
      </c>
      <c r="C14" s="5">
        <v>28</v>
      </c>
      <c r="D14" s="5">
        <v>3</v>
      </c>
      <c r="F14" s="39" t="s">
        <v>21</v>
      </c>
      <c r="G14" s="57">
        <v>2</v>
      </c>
      <c r="H14" s="57">
        <v>0</v>
      </c>
    </row>
    <row r="15" spans="1:10" x14ac:dyDescent="0.25">
      <c r="A15" s="5" t="s">
        <v>6</v>
      </c>
      <c r="B15" s="5" t="s">
        <v>286</v>
      </c>
      <c r="C15" s="5">
        <v>25</v>
      </c>
      <c r="D15" s="5">
        <v>9</v>
      </c>
      <c r="F15" s="39" t="s">
        <v>22</v>
      </c>
      <c r="G15" s="57">
        <v>22</v>
      </c>
      <c r="H15" s="57">
        <v>11</v>
      </c>
    </row>
    <row r="16" spans="1:10" x14ac:dyDescent="0.25">
      <c r="A16" s="5" t="s">
        <v>6</v>
      </c>
      <c r="B16" s="5" t="s">
        <v>287</v>
      </c>
      <c r="C16" s="5">
        <v>2</v>
      </c>
      <c r="D16" s="5">
        <v>2</v>
      </c>
      <c r="F16" s="39" t="s">
        <v>27</v>
      </c>
      <c r="G16" s="57">
        <v>5.9090909090909092</v>
      </c>
      <c r="H16" s="57">
        <v>1.1818181818181819</v>
      </c>
    </row>
    <row r="17" spans="1:8" x14ac:dyDescent="0.25">
      <c r="A17" s="5" t="s">
        <v>6</v>
      </c>
      <c r="B17" s="5" t="s">
        <v>288</v>
      </c>
      <c r="C17" s="5">
        <v>4</v>
      </c>
      <c r="D17" s="5">
        <v>1</v>
      </c>
      <c r="F17" s="39" t="s">
        <v>120</v>
      </c>
      <c r="G17" s="57">
        <v>8</v>
      </c>
      <c r="H17" s="57">
        <v>4</v>
      </c>
    </row>
    <row r="18" spans="1:8" x14ac:dyDescent="0.25">
      <c r="A18" s="5" t="s">
        <v>6</v>
      </c>
      <c r="B18" s="5" t="s">
        <v>289</v>
      </c>
      <c r="C18" s="5">
        <v>4</v>
      </c>
      <c r="D18" s="5">
        <v>2</v>
      </c>
      <c r="F18" s="39" t="s">
        <v>254</v>
      </c>
      <c r="G18" s="57">
        <v>19.899999999999999</v>
      </c>
      <c r="H18" s="57">
        <v>5.9666666666666668</v>
      </c>
    </row>
    <row r="19" spans="1:8" x14ac:dyDescent="0.25">
      <c r="A19" s="5" t="s">
        <v>6</v>
      </c>
      <c r="B19" s="5" t="s">
        <v>290</v>
      </c>
      <c r="C19" s="5">
        <v>8</v>
      </c>
      <c r="D19" s="5">
        <v>2</v>
      </c>
    </row>
    <row r="20" spans="1:8" x14ac:dyDescent="0.25">
      <c r="A20" s="5" t="s">
        <v>6</v>
      </c>
      <c r="B20" s="5" t="s">
        <v>291</v>
      </c>
      <c r="C20" s="5">
        <v>4</v>
      </c>
      <c r="D20" s="5">
        <v>0</v>
      </c>
    </row>
    <row r="21" spans="1:8" x14ac:dyDescent="0.25">
      <c r="A21" s="5" t="s">
        <v>6</v>
      </c>
      <c r="B21" s="5" t="s">
        <v>292</v>
      </c>
      <c r="C21" s="5">
        <v>2</v>
      </c>
      <c r="D21" s="5">
        <v>0</v>
      </c>
    </row>
    <row r="22" spans="1:8" x14ac:dyDescent="0.25">
      <c r="A22" s="5" t="s">
        <v>6</v>
      </c>
      <c r="B22" s="5" t="s">
        <v>293</v>
      </c>
      <c r="C22" s="5">
        <v>1</v>
      </c>
      <c r="D22" s="5">
        <v>0</v>
      </c>
    </row>
    <row r="23" spans="1:8" x14ac:dyDescent="0.25">
      <c r="A23" s="5" t="s">
        <v>8</v>
      </c>
      <c r="B23" s="5" t="s">
        <v>294</v>
      </c>
      <c r="C23" s="5">
        <v>1</v>
      </c>
      <c r="D23" s="5">
        <v>0</v>
      </c>
    </row>
    <row r="24" spans="1:8" x14ac:dyDescent="0.25">
      <c r="A24" s="5" t="s">
        <v>8</v>
      </c>
      <c r="B24" s="5" t="s">
        <v>295</v>
      </c>
      <c r="C24" s="5">
        <v>6</v>
      </c>
      <c r="D24" s="5">
        <v>8</v>
      </c>
    </row>
    <row r="25" spans="1:8" x14ac:dyDescent="0.25">
      <c r="A25" s="5" t="s">
        <v>8</v>
      </c>
      <c r="B25" s="5" t="s">
        <v>296</v>
      </c>
      <c r="C25" s="5">
        <v>50</v>
      </c>
      <c r="D25" s="5">
        <v>23</v>
      </c>
    </row>
    <row r="26" spans="1:8" x14ac:dyDescent="0.25">
      <c r="A26" s="5" t="s">
        <v>8</v>
      </c>
      <c r="B26" s="5" t="s">
        <v>297</v>
      </c>
      <c r="C26" s="5">
        <v>13</v>
      </c>
      <c r="D26" s="5">
        <v>8</v>
      </c>
    </row>
    <row r="27" spans="1:8" x14ac:dyDescent="0.25">
      <c r="A27" s="5" t="s">
        <v>8</v>
      </c>
      <c r="B27" s="5" t="s">
        <v>298</v>
      </c>
      <c r="C27" s="5">
        <v>3</v>
      </c>
      <c r="D27" s="5">
        <v>0</v>
      </c>
    </row>
    <row r="28" spans="1:8" x14ac:dyDescent="0.25">
      <c r="A28" s="5" t="s">
        <v>8</v>
      </c>
      <c r="B28" s="5" t="s">
        <v>299</v>
      </c>
      <c r="C28" s="5">
        <v>19</v>
      </c>
      <c r="D28" s="5">
        <v>2</v>
      </c>
    </row>
    <row r="29" spans="1:8" x14ac:dyDescent="0.25">
      <c r="A29" s="5" t="s">
        <v>8</v>
      </c>
      <c r="B29" s="5" t="s">
        <v>300</v>
      </c>
      <c r="C29" s="5">
        <v>6</v>
      </c>
      <c r="D29" s="5">
        <v>3</v>
      </c>
    </row>
    <row r="30" spans="1:8" x14ac:dyDescent="0.25">
      <c r="A30" s="5" t="s">
        <v>8</v>
      </c>
      <c r="B30" s="5" t="s">
        <v>301</v>
      </c>
      <c r="C30" s="5">
        <v>19</v>
      </c>
      <c r="D30" s="5">
        <v>2</v>
      </c>
    </row>
    <row r="31" spans="1:8" x14ac:dyDescent="0.25">
      <c r="A31" s="5" t="s">
        <v>8</v>
      </c>
      <c r="B31" s="5" t="s">
        <v>302</v>
      </c>
      <c r="C31" s="5">
        <v>11</v>
      </c>
      <c r="D31" s="5">
        <v>1</v>
      </c>
    </row>
    <row r="32" spans="1:8" x14ac:dyDescent="0.25">
      <c r="A32" s="5" t="s">
        <v>8</v>
      </c>
      <c r="B32" s="5" t="s">
        <v>303</v>
      </c>
      <c r="C32" s="5">
        <v>47</v>
      </c>
      <c r="D32" s="5">
        <v>24</v>
      </c>
    </row>
    <row r="33" spans="1:4" x14ac:dyDescent="0.25">
      <c r="A33" s="5" t="s">
        <v>17</v>
      </c>
      <c r="B33" s="5" t="s">
        <v>304</v>
      </c>
      <c r="C33" s="5">
        <v>9</v>
      </c>
      <c r="D33" s="5">
        <v>0</v>
      </c>
    </row>
    <row r="34" spans="1:4" x14ac:dyDescent="0.25">
      <c r="A34" s="5" t="s">
        <v>17</v>
      </c>
      <c r="B34" s="5" t="s">
        <v>305</v>
      </c>
      <c r="C34" s="5">
        <v>7</v>
      </c>
      <c r="D34" s="5">
        <v>1</v>
      </c>
    </row>
    <row r="35" spans="1:4" x14ac:dyDescent="0.25">
      <c r="A35" s="5" t="s">
        <v>17</v>
      </c>
      <c r="B35" s="5" t="s">
        <v>245</v>
      </c>
      <c r="C35" s="5">
        <v>1</v>
      </c>
      <c r="D35" s="5">
        <v>0</v>
      </c>
    </row>
    <row r="36" spans="1:4" x14ac:dyDescent="0.25">
      <c r="A36" s="5" t="s">
        <v>17</v>
      </c>
      <c r="B36" s="5" t="s">
        <v>306</v>
      </c>
      <c r="C36" s="5">
        <v>2</v>
      </c>
      <c r="D36" s="5">
        <v>9</v>
      </c>
    </row>
    <row r="37" spans="1:4" x14ac:dyDescent="0.25">
      <c r="A37" s="5" t="s">
        <v>17</v>
      </c>
      <c r="B37" s="5" t="s">
        <v>307</v>
      </c>
      <c r="C37" s="5">
        <v>6</v>
      </c>
      <c r="D37" s="5">
        <v>0</v>
      </c>
    </row>
    <row r="38" spans="1:4" x14ac:dyDescent="0.25">
      <c r="A38" s="5" t="s">
        <v>17</v>
      </c>
      <c r="B38" s="5" t="s">
        <v>308</v>
      </c>
      <c r="C38" s="5">
        <v>3</v>
      </c>
      <c r="D38" s="5">
        <v>1</v>
      </c>
    </row>
    <row r="39" spans="1:4" x14ac:dyDescent="0.25">
      <c r="A39" s="5" t="s">
        <v>17</v>
      </c>
      <c r="B39" s="5" t="s">
        <v>309</v>
      </c>
      <c r="C39" s="5">
        <v>28</v>
      </c>
      <c r="D39" s="5">
        <v>3</v>
      </c>
    </row>
    <row r="40" spans="1:4" x14ac:dyDescent="0.25">
      <c r="A40" s="5" t="s">
        <v>17</v>
      </c>
      <c r="B40" s="5" t="s">
        <v>310</v>
      </c>
      <c r="C40" s="5">
        <v>16</v>
      </c>
      <c r="D40" s="5">
        <v>7</v>
      </c>
    </row>
    <row r="41" spans="1:4" x14ac:dyDescent="0.25">
      <c r="A41" s="5" t="s">
        <v>17</v>
      </c>
      <c r="B41" s="5" t="s">
        <v>311</v>
      </c>
      <c r="C41" s="5">
        <v>11</v>
      </c>
      <c r="D41" s="5">
        <v>1</v>
      </c>
    </row>
    <row r="42" spans="1:4" x14ac:dyDescent="0.25">
      <c r="A42" s="5" t="s">
        <v>17</v>
      </c>
      <c r="B42" s="5" t="s">
        <v>312</v>
      </c>
      <c r="C42" s="5">
        <v>24</v>
      </c>
      <c r="D42" s="5">
        <v>5</v>
      </c>
    </row>
    <row r="43" spans="1:4" x14ac:dyDescent="0.25">
      <c r="A43" s="5" t="s">
        <v>17</v>
      </c>
      <c r="B43" s="5" t="s">
        <v>313</v>
      </c>
      <c r="C43" s="5">
        <v>5</v>
      </c>
      <c r="D43" s="5">
        <v>0</v>
      </c>
    </row>
    <row r="44" spans="1:4" x14ac:dyDescent="0.25">
      <c r="A44" s="5" t="s">
        <v>17</v>
      </c>
      <c r="B44" s="5" t="s">
        <v>314</v>
      </c>
      <c r="C44" s="5">
        <v>27</v>
      </c>
      <c r="D44" s="5">
        <v>2</v>
      </c>
    </row>
    <row r="45" spans="1:4" x14ac:dyDescent="0.25">
      <c r="A45" s="5" t="s">
        <v>17</v>
      </c>
      <c r="B45" s="5" t="s">
        <v>315</v>
      </c>
      <c r="C45" s="5">
        <v>6</v>
      </c>
      <c r="D45" s="5">
        <v>0</v>
      </c>
    </row>
    <row r="46" spans="1:4" x14ac:dyDescent="0.25">
      <c r="A46" s="5" t="s">
        <v>17</v>
      </c>
      <c r="B46" s="5" t="s">
        <v>316</v>
      </c>
      <c r="C46" s="5">
        <v>25</v>
      </c>
      <c r="D46" s="5">
        <v>1</v>
      </c>
    </row>
    <row r="47" spans="1:4" x14ac:dyDescent="0.25">
      <c r="A47" s="5" t="s">
        <v>17</v>
      </c>
      <c r="B47" s="5" t="s">
        <v>317</v>
      </c>
      <c r="C47" s="5">
        <v>4</v>
      </c>
      <c r="D47" s="5">
        <v>0</v>
      </c>
    </row>
    <row r="48" spans="1:4" x14ac:dyDescent="0.25">
      <c r="A48" s="5" t="s">
        <v>17</v>
      </c>
      <c r="B48" s="5" t="s">
        <v>246</v>
      </c>
      <c r="C48" s="5">
        <v>3</v>
      </c>
      <c r="D48" s="5">
        <v>1</v>
      </c>
    </row>
    <row r="49" spans="1:4" x14ac:dyDescent="0.25">
      <c r="A49" s="5" t="s">
        <v>17</v>
      </c>
      <c r="B49" s="5" t="s">
        <v>318</v>
      </c>
      <c r="C49" s="5">
        <v>5</v>
      </c>
      <c r="D49" s="5">
        <v>4</v>
      </c>
    </row>
    <row r="50" spans="1:4" x14ac:dyDescent="0.25">
      <c r="A50" s="5" t="s">
        <v>17</v>
      </c>
      <c r="B50" s="5" t="s">
        <v>247</v>
      </c>
      <c r="C50" s="5">
        <v>13</v>
      </c>
      <c r="D50" s="5">
        <v>11</v>
      </c>
    </row>
    <row r="51" spans="1:4" x14ac:dyDescent="0.25">
      <c r="A51" s="5" t="s">
        <v>19</v>
      </c>
      <c r="B51" s="5" t="s">
        <v>248</v>
      </c>
      <c r="C51" s="5">
        <v>1</v>
      </c>
      <c r="D51" s="5">
        <v>0</v>
      </c>
    </row>
    <row r="52" spans="1:4" x14ac:dyDescent="0.25">
      <c r="A52" s="5" t="s">
        <v>21</v>
      </c>
      <c r="B52" s="5" t="s">
        <v>319</v>
      </c>
      <c r="C52" s="5">
        <v>2</v>
      </c>
      <c r="D52" s="5">
        <v>0</v>
      </c>
    </row>
    <row r="53" spans="1:4" x14ac:dyDescent="0.25">
      <c r="A53" s="5" t="s">
        <v>22</v>
      </c>
      <c r="B53" s="5" t="s">
        <v>320</v>
      </c>
      <c r="C53" s="5">
        <v>42</v>
      </c>
      <c r="D53" s="5">
        <v>22</v>
      </c>
    </row>
    <row r="54" spans="1:4" x14ac:dyDescent="0.25">
      <c r="A54" s="5" t="s">
        <v>22</v>
      </c>
      <c r="B54" s="5" t="s">
        <v>321</v>
      </c>
      <c r="C54" s="5">
        <v>2</v>
      </c>
      <c r="D54" s="5">
        <v>0</v>
      </c>
    </row>
    <row r="55" spans="1:4" x14ac:dyDescent="0.25">
      <c r="A55" s="5" t="s">
        <v>27</v>
      </c>
      <c r="B55" s="5" t="s">
        <v>250</v>
      </c>
      <c r="C55" s="5">
        <v>1</v>
      </c>
      <c r="D55" s="5">
        <v>0</v>
      </c>
    </row>
    <row r="56" spans="1:4" x14ac:dyDescent="0.25">
      <c r="A56" s="5" t="s">
        <v>27</v>
      </c>
      <c r="B56" s="5" t="s">
        <v>322</v>
      </c>
      <c r="C56" s="5">
        <v>5</v>
      </c>
      <c r="D56" s="5">
        <v>0</v>
      </c>
    </row>
    <row r="57" spans="1:4" x14ac:dyDescent="0.25">
      <c r="A57" s="5" t="s">
        <v>27</v>
      </c>
      <c r="B57" s="5" t="s">
        <v>323</v>
      </c>
      <c r="C57" s="5">
        <v>1</v>
      </c>
      <c r="D57" s="5">
        <v>0</v>
      </c>
    </row>
    <row r="58" spans="1:4" x14ac:dyDescent="0.25">
      <c r="A58" s="5" t="s">
        <v>27</v>
      </c>
      <c r="B58" s="5" t="s">
        <v>324</v>
      </c>
      <c r="C58" s="5">
        <v>1</v>
      </c>
      <c r="D58" s="5">
        <v>0</v>
      </c>
    </row>
    <row r="59" spans="1:4" x14ac:dyDescent="0.25">
      <c r="A59" s="5" t="s">
        <v>27</v>
      </c>
      <c r="B59" s="5" t="s">
        <v>325</v>
      </c>
      <c r="C59" s="5">
        <v>1</v>
      </c>
      <c r="D59" s="5">
        <v>0</v>
      </c>
    </row>
    <row r="60" spans="1:4" x14ac:dyDescent="0.25">
      <c r="A60" s="5" t="s">
        <v>27</v>
      </c>
      <c r="B60" s="5" t="s">
        <v>326</v>
      </c>
      <c r="C60" s="5">
        <v>14</v>
      </c>
      <c r="D60" s="5">
        <v>6</v>
      </c>
    </row>
    <row r="61" spans="1:4" x14ac:dyDescent="0.25">
      <c r="A61" s="5" t="s">
        <v>27</v>
      </c>
      <c r="B61" s="5" t="s">
        <v>327</v>
      </c>
      <c r="C61" s="5">
        <v>32</v>
      </c>
      <c r="D61" s="5">
        <v>6</v>
      </c>
    </row>
    <row r="62" spans="1:4" x14ac:dyDescent="0.25">
      <c r="A62" s="5" t="s">
        <v>27</v>
      </c>
      <c r="B62" s="5" t="s">
        <v>328</v>
      </c>
      <c r="C62" s="5">
        <v>2</v>
      </c>
      <c r="D62" s="5">
        <v>0</v>
      </c>
    </row>
    <row r="63" spans="1:4" x14ac:dyDescent="0.25">
      <c r="A63" s="5" t="s">
        <v>27</v>
      </c>
      <c r="B63" s="5" t="s">
        <v>251</v>
      </c>
      <c r="C63" s="5">
        <v>5</v>
      </c>
      <c r="D63" s="5">
        <v>1</v>
      </c>
    </row>
    <row r="64" spans="1:4" x14ac:dyDescent="0.25">
      <c r="A64" s="5" t="s">
        <v>27</v>
      </c>
      <c r="B64" s="5" t="s">
        <v>329</v>
      </c>
      <c r="C64" s="5">
        <v>2</v>
      </c>
      <c r="D64" s="5">
        <v>0</v>
      </c>
    </row>
    <row r="65" spans="1:4" x14ac:dyDescent="0.25">
      <c r="A65" s="5" t="s">
        <v>27</v>
      </c>
      <c r="B65" s="5" t="s">
        <v>330</v>
      </c>
      <c r="C65" s="5">
        <v>1</v>
      </c>
      <c r="D65" s="5">
        <v>0</v>
      </c>
    </row>
    <row r="66" spans="1:4" x14ac:dyDescent="0.25">
      <c r="A66" s="5" t="s">
        <v>120</v>
      </c>
      <c r="B66" s="5" t="s">
        <v>331</v>
      </c>
      <c r="C66" s="5">
        <v>8</v>
      </c>
      <c r="D66" s="5">
        <v>4</v>
      </c>
    </row>
    <row r="67" spans="1:4" x14ac:dyDescent="0.25">
      <c r="A67" s="5" t="s">
        <v>37</v>
      </c>
      <c r="B67" s="5"/>
      <c r="C67" s="5">
        <v>597</v>
      </c>
      <c r="D67" s="5">
        <v>179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C00000"/>
  </sheetPr>
  <dimension ref="A1:C40"/>
  <sheetViews>
    <sheetView workbookViewId="0">
      <selection activeCell="A8" sqref="A8"/>
    </sheetView>
  </sheetViews>
  <sheetFormatPr defaultColWidth="8.85546875" defaultRowHeight="15" x14ac:dyDescent="0.25"/>
  <cols>
    <col min="1" max="1" width="23.42578125" customWidth="1"/>
    <col min="2" max="2" width="8.140625" customWidth="1"/>
  </cols>
  <sheetData>
    <row r="1" spans="1:3" x14ac:dyDescent="0.25">
      <c r="A1" s="8" t="s">
        <v>62</v>
      </c>
    </row>
    <row r="2" spans="1:3" x14ac:dyDescent="0.25">
      <c r="A2" s="1" t="s">
        <v>63</v>
      </c>
    </row>
    <row r="3" spans="1:3" x14ac:dyDescent="0.25">
      <c r="A3" s="1" t="s">
        <v>401</v>
      </c>
    </row>
    <row r="4" spans="1:3" ht="18.75" x14ac:dyDescent="0.3">
      <c r="A4" s="10" t="s">
        <v>653</v>
      </c>
    </row>
    <row r="5" spans="1:3" x14ac:dyDescent="0.25">
      <c r="A5" s="112" t="s">
        <v>64</v>
      </c>
      <c r="B5" s="112"/>
    </row>
    <row r="7" spans="1:3" x14ac:dyDescent="0.25">
      <c r="A7" t="s">
        <v>718</v>
      </c>
    </row>
    <row r="8" spans="1:3" x14ac:dyDescent="0.25">
      <c r="A8" s="6" t="s">
        <v>43</v>
      </c>
      <c r="B8" s="7" t="s">
        <v>68</v>
      </c>
      <c r="C8" s="5" t="s">
        <v>68</v>
      </c>
    </row>
    <row r="9" spans="1:3" x14ac:dyDescent="0.25">
      <c r="A9" s="5" t="s">
        <v>3</v>
      </c>
      <c r="B9" s="41">
        <v>0.17100000000000001</v>
      </c>
      <c r="C9" s="5">
        <v>17.100000000000001</v>
      </c>
    </row>
    <row r="10" spans="1:3" hidden="1" x14ac:dyDescent="0.25">
      <c r="A10" s="5" t="s">
        <v>4</v>
      </c>
      <c r="B10" s="41">
        <v>0.16399999999999998</v>
      </c>
      <c r="C10" s="5">
        <v>16.399999999999999</v>
      </c>
    </row>
    <row r="11" spans="1:3" x14ac:dyDescent="0.25">
      <c r="A11" s="5" t="s">
        <v>5</v>
      </c>
      <c r="B11" s="41">
        <v>0.11800000000000001</v>
      </c>
      <c r="C11" s="5">
        <v>11.8</v>
      </c>
    </row>
    <row r="12" spans="1:3" x14ac:dyDescent="0.25">
      <c r="A12" s="5" t="s">
        <v>6</v>
      </c>
      <c r="B12" s="41">
        <v>9.4E-2</v>
      </c>
      <c r="C12" s="5">
        <v>9.4</v>
      </c>
    </row>
    <row r="13" spans="1:3" hidden="1" x14ac:dyDescent="0.25">
      <c r="A13" s="5" t="s">
        <v>8</v>
      </c>
      <c r="B13" s="41">
        <v>0.10199999999999999</v>
      </c>
      <c r="C13" s="5">
        <v>10.199999999999999</v>
      </c>
    </row>
    <row r="14" spans="1:3" hidden="1" x14ac:dyDescent="0.25">
      <c r="A14" s="5" t="s">
        <v>11</v>
      </c>
      <c r="B14" s="41">
        <v>0.69599999999999995</v>
      </c>
      <c r="C14" s="5">
        <v>69.599999999999994</v>
      </c>
    </row>
    <row r="15" spans="1:3" hidden="1" x14ac:dyDescent="0.25">
      <c r="A15" s="5" t="s">
        <v>12</v>
      </c>
      <c r="B15" s="41">
        <v>0.55299999999999994</v>
      </c>
      <c r="C15" s="5">
        <v>55.3</v>
      </c>
    </row>
    <row r="16" spans="1:3" hidden="1" x14ac:dyDescent="0.25">
      <c r="A16" s="5" t="s">
        <v>13</v>
      </c>
      <c r="B16" s="41">
        <v>0.31900000000000001</v>
      </c>
      <c r="C16" s="5">
        <v>31.9</v>
      </c>
    </row>
    <row r="17" spans="1:3" hidden="1" x14ac:dyDescent="0.25">
      <c r="A17" s="5" t="s">
        <v>14</v>
      </c>
      <c r="B17" s="41">
        <v>0.31</v>
      </c>
      <c r="C17" s="5">
        <v>31</v>
      </c>
    </row>
    <row r="18" spans="1:3" hidden="1" x14ac:dyDescent="0.25">
      <c r="A18" s="5" t="s">
        <v>15</v>
      </c>
      <c r="B18" s="41">
        <v>0.35100000000000003</v>
      </c>
      <c r="C18" s="5">
        <v>35.1</v>
      </c>
    </row>
    <row r="19" spans="1:3" hidden="1" x14ac:dyDescent="0.25">
      <c r="A19" s="4" t="s">
        <v>37</v>
      </c>
      <c r="B19" s="41">
        <v>0.2</v>
      </c>
      <c r="C19" s="5">
        <v>20</v>
      </c>
    </row>
    <row r="20" spans="1:3" hidden="1" x14ac:dyDescent="0.25">
      <c r="A20" s="5" t="s">
        <v>44</v>
      </c>
      <c r="B20" s="41">
        <v>0.25600000000000001</v>
      </c>
      <c r="C20" s="5">
        <v>25.6</v>
      </c>
    </row>
    <row r="21" spans="1:3" hidden="1" x14ac:dyDescent="0.25">
      <c r="A21" s="5" t="s">
        <v>17</v>
      </c>
      <c r="B21" s="41">
        <v>0.11900000000000001</v>
      </c>
      <c r="C21" s="5">
        <v>11.9</v>
      </c>
    </row>
    <row r="22" spans="1:3" hidden="1" x14ac:dyDescent="0.25">
      <c r="A22" s="5" t="s">
        <v>18</v>
      </c>
      <c r="B22" s="41">
        <v>0.19800000000000001</v>
      </c>
      <c r="C22" s="5">
        <v>19.8</v>
      </c>
    </row>
    <row r="23" spans="1:3" x14ac:dyDescent="0.25">
      <c r="A23" s="5" t="s">
        <v>19</v>
      </c>
      <c r="B23" s="41">
        <v>0.44799999999999995</v>
      </c>
      <c r="C23" s="5">
        <v>44.8</v>
      </c>
    </row>
    <row r="24" spans="1:3" hidden="1" x14ac:dyDescent="0.25">
      <c r="A24" s="5" t="s">
        <v>21</v>
      </c>
      <c r="B24" s="41">
        <v>0.13100000000000001</v>
      </c>
      <c r="C24" s="5">
        <v>13.1</v>
      </c>
    </row>
    <row r="25" spans="1:3" hidden="1" x14ac:dyDescent="0.25">
      <c r="A25" s="5" t="s">
        <v>22</v>
      </c>
      <c r="B25" s="41">
        <v>0.32500000000000001</v>
      </c>
      <c r="C25" s="5">
        <v>32.5</v>
      </c>
    </row>
    <row r="26" spans="1:3" hidden="1" x14ac:dyDescent="0.25">
      <c r="A26" s="5" t="s">
        <v>23</v>
      </c>
      <c r="B26" s="41">
        <v>0.16699999999999998</v>
      </c>
      <c r="C26" s="5">
        <v>16.7</v>
      </c>
    </row>
    <row r="27" spans="1:3" hidden="1" x14ac:dyDescent="0.25">
      <c r="A27" s="5" t="s">
        <v>24</v>
      </c>
      <c r="B27" s="41">
        <v>0.16399999999999998</v>
      </c>
      <c r="C27" s="5">
        <v>16.399999999999999</v>
      </c>
    </row>
    <row r="28" spans="1:3" hidden="1" x14ac:dyDescent="0.25">
      <c r="A28" s="5" t="s">
        <v>25</v>
      </c>
      <c r="B28" s="41">
        <v>0.38799999999999996</v>
      </c>
      <c r="C28" s="5">
        <v>38.799999999999997</v>
      </c>
    </row>
    <row r="29" spans="1:3" hidden="1" x14ac:dyDescent="0.25">
      <c r="A29" s="5" t="s">
        <v>26</v>
      </c>
      <c r="B29" s="41">
        <v>0.15</v>
      </c>
      <c r="C29" s="5">
        <v>15</v>
      </c>
    </row>
    <row r="30" spans="1:3" hidden="1" x14ac:dyDescent="0.25">
      <c r="A30" s="5" t="s">
        <v>45</v>
      </c>
      <c r="B30" s="41">
        <v>9.9000000000000005E-2</v>
      </c>
      <c r="C30" s="5">
        <v>9.9</v>
      </c>
    </row>
    <row r="31" spans="1:3" hidden="1" x14ac:dyDescent="0.25">
      <c r="A31" s="5" t="s">
        <v>29</v>
      </c>
      <c r="B31" s="41">
        <v>0.48100000000000004</v>
      </c>
      <c r="C31" s="5">
        <v>48.1</v>
      </c>
    </row>
    <row r="32" spans="1:3" x14ac:dyDescent="0.25">
      <c r="A32" s="5" t="s">
        <v>30</v>
      </c>
      <c r="B32" s="41">
        <v>0.191</v>
      </c>
      <c r="C32" s="5">
        <v>19.100000000000001</v>
      </c>
    </row>
    <row r="33" spans="1:3" hidden="1" x14ac:dyDescent="0.25">
      <c r="A33" s="4" t="s">
        <v>67</v>
      </c>
      <c r="B33" s="41">
        <v>7.400000000000001E-2</v>
      </c>
      <c r="C33" s="5">
        <v>7.4</v>
      </c>
    </row>
    <row r="34" spans="1:3" hidden="1" x14ac:dyDescent="0.25">
      <c r="A34" s="5" t="s">
        <v>31</v>
      </c>
      <c r="B34" s="41">
        <v>0.32799999999999996</v>
      </c>
      <c r="C34" s="5">
        <v>32.799999999999997</v>
      </c>
    </row>
    <row r="35" spans="1:3" hidden="1" x14ac:dyDescent="0.25">
      <c r="A35" s="5" t="s">
        <v>32</v>
      </c>
      <c r="B35" s="41">
        <v>0.19500000000000001</v>
      </c>
      <c r="C35" s="5">
        <v>19.5</v>
      </c>
    </row>
    <row r="36" spans="1:3" hidden="1" x14ac:dyDescent="0.25">
      <c r="A36" s="5" t="s">
        <v>33</v>
      </c>
      <c r="B36" s="41">
        <v>7.5999999999999998E-2</v>
      </c>
      <c r="C36" s="5">
        <v>7.6</v>
      </c>
    </row>
    <row r="37" spans="1:3" hidden="1" x14ac:dyDescent="0.25">
      <c r="A37" s="4" t="s">
        <v>66</v>
      </c>
      <c r="B37" s="41">
        <v>0.47899999999999998</v>
      </c>
      <c r="C37" s="5">
        <v>47.9</v>
      </c>
    </row>
    <row r="38" spans="1:3" hidden="1" x14ac:dyDescent="0.25">
      <c r="A38" s="5" t="s">
        <v>34</v>
      </c>
      <c r="B38" s="41">
        <v>0.13600000000000001</v>
      </c>
      <c r="C38" s="5">
        <v>13.6</v>
      </c>
    </row>
    <row r="39" spans="1:3" hidden="1" x14ac:dyDescent="0.25">
      <c r="A39" s="5" t="s">
        <v>65</v>
      </c>
      <c r="B39" s="41">
        <v>0.32799999999999996</v>
      </c>
      <c r="C39" s="5">
        <v>32.799999999999997</v>
      </c>
    </row>
    <row r="40" spans="1:3" hidden="1" x14ac:dyDescent="0.25">
      <c r="A40" s="5" t="s">
        <v>36</v>
      </c>
      <c r="B40" s="41">
        <v>0.13900000000000001</v>
      </c>
      <c r="C40" s="5">
        <v>13.9</v>
      </c>
    </row>
  </sheetData>
  <autoFilter ref="A8:D40">
    <filterColumn colId="0">
      <filters>
        <filter val="Andhra Pradesh"/>
        <filter val="Assam"/>
        <filter val="Bihar"/>
        <filter val="Kerala"/>
        <filter val="Rajasthan"/>
      </filters>
    </filterColumn>
  </autoFilter>
  <mergeCells count="1">
    <mergeCell ref="A5:B5"/>
  </mergeCells>
  <pageMargins left="0.7" right="0.7" top="0.75" bottom="0.75" header="0.3" footer="0.3"/>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E44"/>
  <sheetViews>
    <sheetView workbookViewId="0">
      <selection activeCell="E9" sqref="E9"/>
    </sheetView>
  </sheetViews>
  <sheetFormatPr defaultColWidth="8.85546875" defaultRowHeight="15" x14ac:dyDescent="0.25"/>
  <cols>
    <col min="1" max="1" width="28.7109375" customWidth="1"/>
    <col min="2" max="2" width="10" bestFit="1" customWidth="1"/>
  </cols>
  <sheetData>
    <row r="1" spans="1:5" x14ac:dyDescent="0.25">
      <c r="A1" s="8" t="s">
        <v>226</v>
      </c>
    </row>
    <row r="2" spans="1:5" x14ac:dyDescent="0.25">
      <c r="A2" s="3" t="s">
        <v>335</v>
      </c>
    </row>
    <row r="3" spans="1:5" x14ac:dyDescent="0.25">
      <c r="A3" s="1" t="s">
        <v>476</v>
      </c>
    </row>
    <row r="4" spans="1:5" ht="18.75" x14ac:dyDescent="0.3">
      <c r="A4" s="2" t="s">
        <v>336</v>
      </c>
    </row>
    <row r="5" spans="1:5" ht="18.75" x14ac:dyDescent="0.3">
      <c r="A5" s="2"/>
    </row>
    <row r="6" spans="1:5" x14ac:dyDescent="0.25">
      <c r="A6" t="s">
        <v>477</v>
      </c>
    </row>
    <row r="7" spans="1:5" x14ac:dyDescent="0.25">
      <c r="A7" s="13" t="s">
        <v>43</v>
      </c>
      <c r="B7" s="13">
        <v>2015</v>
      </c>
      <c r="C7" s="13">
        <v>2016</v>
      </c>
    </row>
    <row r="8" spans="1:5" x14ac:dyDescent="0.25">
      <c r="A8" s="5" t="s">
        <v>2</v>
      </c>
      <c r="B8" s="5">
        <v>46222</v>
      </c>
      <c r="C8" s="5">
        <v>46580</v>
      </c>
    </row>
    <row r="9" spans="1:5" x14ac:dyDescent="0.25">
      <c r="A9" s="5" t="s">
        <v>3</v>
      </c>
      <c r="B9" s="5">
        <v>7515226</v>
      </c>
      <c r="C9" s="5">
        <v>8326664</v>
      </c>
      <c r="E9" s="103"/>
    </row>
    <row r="10" spans="1:5" x14ac:dyDescent="0.25">
      <c r="A10" s="5" t="s">
        <v>4</v>
      </c>
      <c r="B10" s="5">
        <v>81318</v>
      </c>
      <c r="C10" s="5">
        <v>83105</v>
      </c>
    </row>
    <row r="11" spans="1:5" x14ac:dyDescent="0.25">
      <c r="A11" s="5" t="s">
        <v>5</v>
      </c>
      <c r="B11" s="5">
        <v>1946725</v>
      </c>
      <c r="C11" s="5">
        <v>2016681</v>
      </c>
    </row>
    <row r="12" spans="1:5" x14ac:dyDescent="0.25">
      <c r="A12" s="5" t="s">
        <v>6</v>
      </c>
      <c r="B12" s="5">
        <v>6034854</v>
      </c>
      <c r="C12" s="5">
        <v>6234841</v>
      </c>
    </row>
    <row r="13" spans="1:5" x14ac:dyDescent="0.25">
      <c r="A13" s="5" t="s">
        <v>7</v>
      </c>
      <c r="B13" s="5">
        <v>247841</v>
      </c>
      <c r="C13" s="5">
        <v>176296</v>
      </c>
    </row>
    <row r="14" spans="1:5" x14ac:dyDescent="0.25">
      <c r="A14" s="5" t="s">
        <v>8</v>
      </c>
      <c r="B14" s="5">
        <v>5402421</v>
      </c>
      <c r="C14" s="5">
        <v>5668928</v>
      </c>
    </row>
    <row r="15" spans="1:5" x14ac:dyDescent="0.25">
      <c r="A15" s="5" t="s">
        <v>9</v>
      </c>
      <c r="B15" s="5">
        <v>45278</v>
      </c>
      <c r="C15" s="5">
        <v>46663</v>
      </c>
    </row>
    <row r="16" spans="1:5" x14ac:dyDescent="0.25">
      <c r="A16" s="5" t="s">
        <v>10</v>
      </c>
      <c r="B16" s="5">
        <v>27251</v>
      </c>
      <c r="C16" s="5">
        <v>27251</v>
      </c>
    </row>
    <row r="17" spans="1:3" x14ac:dyDescent="0.25">
      <c r="A17" s="5" t="s">
        <v>11</v>
      </c>
      <c r="B17" s="5">
        <v>2557237</v>
      </c>
      <c r="C17" s="5">
        <v>2592085</v>
      </c>
    </row>
    <row r="18" spans="1:3" x14ac:dyDescent="0.25">
      <c r="A18" s="5" t="s">
        <v>12</v>
      </c>
      <c r="B18" s="5">
        <v>347694</v>
      </c>
      <c r="C18" s="5">
        <v>348737</v>
      </c>
    </row>
    <row r="19" spans="1:3" x14ac:dyDescent="0.25">
      <c r="A19" s="5" t="s">
        <v>13</v>
      </c>
      <c r="B19" s="5">
        <v>6391017</v>
      </c>
      <c r="C19" s="5">
        <v>6502799</v>
      </c>
    </row>
    <row r="20" spans="1:3" x14ac:dyDescent="0.25">
      <c r="A20" s="5" t="s">
        <v>14</v>
      </c>
      <c r="B20" s="5">
        <v>3359832</v>
      </c>
      <c r="C20" s="5">
        <v>3292566</v>
      </c>
    </row>
    <row r="21" spans="1:3" x14ac:dyDescent="0.25">
      <c r="A21" s="5" t="s">
        <v>15</v>
      </c>
      <c r="B21" s="5">
        <v>1019686</v>
      </c>
      <c r="C21" s="5">
        <v>1046503</v>
      </c>
    </row>
    <row r="22" spans="1:3" x14ac:dyDescent="0.25">
      <c r="A22" s="5" t="s">
        <v>16</v>
      </c>
      <c r="B22" s="5">
        <v>782756</v>
      </c>
      <c r="C22" s="5">
        <v>825423</v>
      </c>
    </row>
    <row r="23" spans="1:3" x14ac:dyDescent="0.25">
      <c r="A23" s="5" t="s">
        <v>17</v>
      </c>
      <c r="B23" s="5">
        <v>2108256</v>
      </c>
      <c r="C23" s="5">
        <v>2123881</v>
      </c>
    </row>
    <row r="24" spans="1:3" x14ac:dyDescent="0.25">
      <c r="A24" s="5" t="s">
        <v>18</v>
      </c>
      <c r="B24" s="5">
        <v>8935157</v>
      </c>
      <c r="C24" s="5">
        <v>9085050</v>
      </c>
    </row>
    <row r="25" spans="1:3" x14ac:dyDescent="0.25">
      <c r="A25" s="5" t="s">
        <v>19</v>
      </c>
      <c r="B25" s="5">
        <v>4556615</v>
      </c>
      <c r="C25" s="5">
        <v>4342652</v>
      </c>
    </row>
    <row r="26" spans="1:3" x14ac:dyDescent="0.25">
      <c r="A26" s="5" t="s">
        <v>20</v>
      </c>
      <c r="B26" s="5">
        <v>1785</v>
      </c>
      <c r="C26" s="5">
        <v>4724</v>
      </c>
    </row>
    <row r="27" spans="1:3" x14ac:dyDescent="0.25">
      <c r="A27" s="5" t="s">
        <v>21</v>
      </c>
      <c r="B27" s="5">
        <v>8617236</v>
      </c>
      <c r="C27" s="5">
        <v>8795738</v>
      </c>
    </row>
    <row r="28" spans="1:3" x14ac:dyDescent="0.25">
      <c r="A28" s="5" t="s">
        <v>22</v>
      </c>
      <c r="B28" s="5">
        <v>12586449</v>
      </c>
      <c r="C28" s="5">
        <v>13116496</v>
      </c>
    </row>
    <row r="29" spans="1:3" x14ac:dyDescent="0.25">
      <c r="A29" s="5" t="s">
        <v>23</v>
      </c>
      <c r="B29" s="5">
        <v>109404</v>
      </c>
      <c r="C29" s="5">
        <v>120674</v>
      </c>
    </row>
    <row r="30" spans="1:3" x14ac:dyDescent="0.25">
      <c r="A30" s="5" t="s">
        <v>24</v>
      </c>
      <c r="B30" s="5">
        <v>93570</v>
      </c>
      <c r="C30" s="5">
        <v>102280</v>
      </c>
    </row>
    <row r="31" spans="1:3" x14ac:dyDescent="0.25">
      <c r="A31" s="5" t="s">
        <v>25</v>
      </c>
      <c r="B31" s="5">
        <v>103511</v>
      </c>
      <c r="C31" s="5">
        <v>104746</v>
      </c>
    </row>
    <row r="32" spans="1:3" x14ac:dyDescent="0.25">
      <c r="A32" s="5" t="s">
        <v>26</v>
      </c>
      <c r="B32" s="5">
        <v>63624</v>
      </c>
      <c r="C32" s="5">
        <v>69466</v>
      </c>
    </row>
    <row r="33" spans="1:3" x14ac:dyDescent="0.25">
      <c r="A33" s="5" t="s">
        <v>27</v>
      </c>
      <c r="B33" s="5">
        <v>4061571</v>
      </c>
      <c r="C33" s="5">
        <v>4117156</v>
      </c>
    </row>
    <row r="34" spans="1:3" x14ac:dyDescent="0.25">
      <c r="A34" s="5" t="s">
        <v>28</v>
      </c>
      <c r="B34" s="5">
        <v>226676</v>
      </c>
      <c r="C34" s="5">
        <v>236563</v>
      </c>
    </row>
    <row r="35" spans="1:3" x14ac:dyDescent="0.25">
      <c r="A35" s="5" t="s">
        <v>29</v>
      </c>
      <c r="B35" s="5">
        <v>3736111</v>
      </c>
      <c r="C35" s="5">
        <v>3776035</v>
      </c>
    </row>
    <row r="36" spans="1:3" x14ac:dyDescent="0.25">
      <c r="A36" s="5" t="s">
        <v>30</v>
      </c>
      <c r="B36" s="5">
        <v>4999237</v>
      </c>
      <c r="C36" s="5">
        <v>5199329</v>
      </c>
    </row>
    <row r="37" spans="1:3" x14ac:dyDescent="0.25">
      <c r="A37" s="5" t="s">
        <v>31</v>
      </c>
      <c r="B37" s="5">
        <v>44632</v>
      </c>
      <c r="C37" s="5">
        <v>77881</v>
      </c>
    </row>
    <row r="38" spans="1:3" x14ac:dyDescent="0.25">
      <c r="A38" s="5" t="s">
        <v>32</v>
      </c>
      <c r="B38" s="5">
        <v>8684278</v>
      </c>
      <c r="C38" s="5">
        <v>8876015</v>
      </c>
    </row>
    <row r="39" spans="1:3" x14ac:dyDescent="0.25">
      <c r="A39" s="5" t="s">
        <v>120</v>
      </c>
      <c r="B39" s="5">
        <v>5315120</v>
      </c>
      <c r="C39" s="5">
        <v>7035067</v>
      </c>
    </row>
    <row r="40" spans="1:3" x14ac:dyDescent="0.25">
      <c r="A40" s="5" t="s">
        <v>33</v>
      </c>
      <c r="B40" s="5">
        <v>580434</v>
      </c>
      <c r="C40" s="5">
        <v>582191</v>
      </c>
    </row>
    <row r="41" spans="1:3" x14ac:dyDescent="0.25">
      <c r="A41" s="5" t="s">
        <v>34</v>
      </c>
      <c r="B41" s="5">
        <v>14315081</v>
      </c>
      <c r="C41" s="5">
        <v>14689225</v>
      </c>
    </row>
    <row r="42" spans="1:3" x14ac:dyDescent="0.25">
      <c r="A42" s="5" t="s">
        <v>35</v>
      </c>
      <c r="B42" s="5">
        <v>1410713</v>
      </c>
      <c r="C42" s="5">
        <v>1410808</v>
      </c>
    </row>
    <row r="43" spans="1:3" x14ac:dyDescent="0.25">
      <c r="A43" s="5" t="s">
        <v>36</v>
      </c>
      <c r="B43" s="5">
        <v>6781191</v>
      </c>
      <c r="C43" s="5">
        <v>7212970</v>
      </c>
    </row>
    <row r="44" spans="1:3" x14ac:dyDescent="0.25">
      <c r="A44" s="5" t="s">
        <v>37</v>
      </c>
      <c r="B44" s="5">
        <v>123136009</v>
      </c>
      <c r="C44" s="5">
        <v>128314069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sheetPr>
  <dimension ref="A1:E37"/>
  <sheetViews>
    <sheetView workbookViewId="0">
      <selection activeCell="H10" sqref="H10"/>
    </sheetView>
  </sheetViews>
  <sheetFormatPr defaultColWidth="8.85546875" defaultRowHeight="15" x14ac:dyDescent="0.25"/>
  <cols>
    <col min="1" max="2" width="22.7109375" customWidth="1"/>
  </cols>
  <sheetData>
    <row r="1" spans="1:5" x14ac:dyDescent="0.25">
      <c r="A1" s="8" t="s">
        <v>227</v>
      </c>
      <c r="B1" s="8"/>
    </row>
    <row r="2" spans="1:5" x14ac:dyDescent="0.25">
      <c r="A2" s="3" t="s">
        <v>337</v>
      </c>
      <c r="B2" s="3"/>
    </row>
    <row r="3" spans="1:5" x14ac:dyDescent="0.25">
      <c r="A3" s="1" t="s">
        <v>478</v>
      </c>
      <c r="B3" s="1"/>
    </row>
    <row r="4" spans="1:5" ht="18.75" x14ac:dyDescent="0.3">
      <c r="A4" s="2" t="s">
        <v>338</v>
      </c>
      <c r="B4" s="2"/>
    </row>
    <row r="5" spans="1:5" x14ac:dyDescent="0.25">
      <c r="A5" s="19" t="s">
        <v>339</v>
      </c>
      <c r="B5" s="19"/>
    </row>
    <row r="6" spans="1:5" x14ac:dyDescent="0.25">
      <c r="A6" s="21" t="s">
        <v>663</v>
      </c>
      <c r="B6" s="21"/>
    </row>
    <row r="7" spans="1:5" x14ac:dyDescent="0.25">
      <c r="A7" s="13" t="s">
        <v>43</v>
      </c>
      <c r="B7" s="13" t="s">
        <v>87</v>
      </c>
      <c r="C7" s="13" t="s">
        <v>87</v>
      </c>
      <c r="D7" s="5"/>
      <c r="E7" s="5"/>
    </row>
    <row r="8" spans="1:5" x14ac:dyDescent="0.25">
      <c r="A8" s="5" t="s">
        <v>3</v>
      </c>
      <c r="B8" s="108">
        <v>0.105</v>
      </c>
      <c r="C8" s="5">
        <v>105</v>
      </c>
      <c r="D8" s="5">
        <f>(C8/1000)*100</f>
        <v>10.5</v>
      </c>
      <c r="E8" s="5">
        <v>10.5</v>
      </c>
    </row>
    <row r="9" spans="1:5" x14ac:dyDescent="0.25">
      <c r="A9" s="5" t="s">
        <v>5</v>
      </c>
      <c r="B9" s="108">
        <v>0.21299999999999999</v>
      </c>
      <c r="C9" s="5">
        <v>213</v>
      </c>
      <c r="D9" s="5">
        <f t="shared" ref="D9:D36" si="0">(C9/1000)*100</f>
        <v>21.3</v>
      </c>
      <c r="E9" s="5">
        <v>21.3</v>
      </c>
    </row>
    <row r="10" spans="1:5" x14ac:dyDescent="0.25">
      <c r="A10" s="5" t="s">
        <v>6</v>
      </c>
      <c r="B10" s="108">
        <v>0.14499999999999999</v>
      </c>
      <c r="C10" s="5">
        <v>145</v>
      </c>
      <c r="D10" s="5">
        <f t="shared" si="0"/>
        <v>14.499999999999998</v>
      </c>
      <c r="E10" s="5">
        <v>14.499999999999998</v>
      </c>
    </row>
    <row r="11" spans="1:5" hidden="1" x14ac:dyDescent="0.25">
      <c r="A11" s="107" t="s">
        <v>7</v>
      </c>
      <c r="B11">
        <v>0.13900000000000001</v>
      </c>
      <c r="C11" s="107">
        <v>139</v>
      </c>
      <c r="D11">
        <f t="shared" si="0"/>
        <v>13.900000000000002</v>
      </c>
      <c r="E11">
        <v>13.900000000000002</v>
      </c>
    </row>
    <row r="12" spans="1:5" hidden="1" x14ac:dyDescent="0.25">
      <c r="A12" s="5" t="s">
        <v>11</v>
      </c>
      <c r="B12">
        <v>0.309</v>
      </c>
      <c r="C12" s="5">
        <v>309</v>
      </c>
      <c r="D12">
        <f t="shared" si="0"/>
        <v>30.9</v>
      </c>
      <c r="E12">
        <v>30.9</v>
      </c>
    </row>
    <row r="13" spans="1:5" hidden="1" x14ac:dyDescent="0.25">
      <c r="A13" s="5" t="s">
        <v>12</v>
      </c>
      <c r="B13">
        <v>0.48</v>
      </c>
      <c r="C13" s="5">
        <v>480</v>
      </c>
      <c r="D13">
        <f t="shared" si="0"/>
        <v>48</v>
      </c>
      <c r="E13">
        <v>48</v>
      </c>
    </row>
    <row r="14" spans="1:5" hidden="1" x14ac:dyDescent="0.25">
      <c r="A14" s="5" t="s">
        <v>13</v>
      </c>
      <c r="B14">
        <v>0.16400000000000003</v>
      </c>
      <c r="C14" s="5">
        <v>164</v>
      </c>
      <c r="D14">
        <f t="shared" si="0"/>
        <v>16.400000000000002</v>
      </c>
      <c r="E14">
        <v>16.400000000000002</v>
      </c>
    </row>
    <row r="15" spans="1:5" hidden="1" x14ac:dyDescent="0.25">
      <c r="A15" s="5" t="s">
        <v>14</v>
      </c>
      <c r="B15">
        <v>0.20200000000000004</v>
      </c>
      <c r="C15" s="5">
        <v>202</v>
      </c>
      <c r="D15">
        <f t="shared" si="0"/>
        <v>20.200000000000003</v>
      </c>
      <c r="E15">
        <v>20.200000000000003</v>
      </c>
    </row>
    <row r="16" spans="1:5" hidden="1" x14ac:dyDescent="0.25">
      <c r="A16" s="5" t="s">
        <v>15</v>
      </c>
      <c r="B16">
        <v>0.23100000000000001</v>
      </c>
      <c r="C16" s="5">
        <v>231</v>
      </c>
      <c r="D16">
        <f t="shared" si="0"/>
        <v>23.1</v>
      </c>
      <c r="E16">
        <v>23.1</v>
      </c>
    </row>
    <row r="17" spans="1:5" hidden="1" x14ac:dyDescent="0.25">
      <c r="A17" s="5" t="s">
        <v>16</v>
      </c>
      <c r="B17">
        <v>0.308</v>
      </c>
      <c r="C17" s="5">
        <v>308</v>
      </c>
      <c r="D17">
        <f t="shared" si="0"/>
        <v>30.8</v>
      </c>
      <c r="E17">
        <v>30.8</v>
      </c>
    </row>
    <row r="18" spans="1:5" hidden="1" x14ac:dyDescent="0.25">
      <c r="A18" s="5" t="s">
        <v>17</v>
      </c>
      <c r="B18">
        <v>0.159</v>
      </c>
      <c r="C18" s="5">
        <v>159</v>
      </c>
      <c r="D18">
        <f t="shared" si="0"/>
        <v>15.9</v>
      </c>
      <c r="E18">
        <v>15.9</v>
      </c>
    </row>
    <row r="19" spans="1:5" hidden="1" x14ac:dyDescent="0.25">
      <c r="A19" s="5" t="s">
        <v>18</v>
      </c>
      <c r="B19">
        <v>0.20599999999999999</v>
      </c>
      <c r="C19" s="5">
        <v>206</v>
      </c>
      <c r="D19">
        <f t="shared" si="0"/>
        <v>20.599999999999998</v>
      </c>
      <c r="E19">
        <v>20.599999999999998</v>
      </c>
    </row>
    <row r="20" spans="1:5" x14ac:dyDescent="0.25">
      <c r="A20" s="5" t="s">
        <v>19</v>
      </c>
      <c r="B20" s="108">
        <v>0.19500000000000001</v>
      </c>
      <c r="C20" s="5">
        <v>195</v>
      </c>
      <c r="D20" s="5">
        <f t="shared" si="0"/>
        <v>19.5</v>
      </c>
      <c r="E20" s="5">
        <v>19.5</v>
      </c>
    </row>
    <row r="21" spans="1:5" hidden="1" x14ac:dyDescent="0.25">
      <c r="A21" s="107" t="s">
        <v>21</v>
      </c>
      <c r="B21">
        <v>0.128</v>
      </c>
      <c r="C21" s="107">
        <v>128</v>
      </c>
      <c r="D21">
        <f t="shared" si="0"/>
        <v>12.8</v>
      </c>
      <c r="E21">
        <v>12.8</v>
      </c>
    </row>
    <row r="22" spans="1:5" hidden="1" x14ac:dyDescent="0.25">
      <c r="A22" s="5" t="s">
        <v>22</v>
      </c>
      <c r="B22">
        <v>0.161</v>
      </c>
      <c r="C22" s="5">
        <v>161</v>
      </c>
      <c r="D22">
        <f t="shared" si="0"/>
        <v>16.100000000000001</v>
      </c>
      <c r="E22">
        <v>16.100000000000001</v>
      </c>
    </row>
    <row r="23" spans="1:5" hidden="1" x14ac:dyDescent="0.25">
      <c r="A23" s="5" t="s">
        <v>24</v>
      </c>
      <c r="B23">
        <v>0.128</v>
      </c>
      <c r="C23" s="5">
        <v>128</v>
      </c>
      <c r="D23">
        <f t="shared" si="0"/>
        <v>12.8</v>
      </c>
      <c r="E23">
        <v>12.8</v>
      </c>
    </row>
    <row r="24" spans="1:5" hidden="1" x14ac:dyDescent="0.25">
      <c r="A24" s="5" t="s">
        <v>45</v>
      </c>
      <c r="B24">
        <v>0.18099999999999997</v>
      </c>
      <c r="C24" s="5">
        <v>181</v>
      </c>
      <c r="D24">
        <f t="shared" si="0"/>
        <v>18.099999999999998</v>
      </c>
      <c r="E24">
        <v>18.099999999999998</v>
      </c>
    </row>
    <row r="25" spans="1:5" hidden="1" x14ac:dyDescent="0.25">
      <c r="A25" s="5" t="s">
        <v>29</v>
      </c>
      <c r="B25">
        <v>0.32100000000000001</v>
      </c>
      <c r="C25" s="5">
        <v>321</v>
      </c>
      <c r="D25">
        <f t="shared" si="0"/>
        <v>32.1</v>
      </c>
      <c r="E25">
        <v>32.1</v>
      </c>
    </row>
    <row r="26" spans="1:5" x14ac:dyDescent="0.25">
      <c r="A26" s="5" t="s">
        <v>30</v>
      </c>
      <c r="B26" s="108">
        <v>0.16900000000000001</v>
      </c>
      <c r="C26" s="5">
        <v>169</v>
      </c>
      <c r="D26" s="5">
        <f t="shared" si="0"/>
        <v>16.900000000000002</v>
      </c>
      <c r="E26" s="5">
        <v>16.900000000000002</v>
      </c>
    </row>
    <row r="27" spans="1:5" hidden="1" x14ac:dyDescent="0.25">
      <c r="A27" s="107" t="s">
        <v>31</v>
      </c>
      <c r="B27">
        <v>22.3</v>
      </c>
      <c r="C27" s="107">
        <v>223</v>
      </c>
      <c r="D27">
        <f t="shared" si="0"/>
        <v>22.3</v>
      </c>
      <c r="E27">
        <v>22.3</v>
      </c>
    </row>
    <row r="28" spans="1:5" hidden="1" x14ac:dyDescent="0.25">
      <c r="A28" s="5" t="s">
        <v>32</v>
      </c>
      <c r="B28">
        <v>16.5</v>
      </c>
      <c r="C28" s="5">
        <v>165</v>
      </c>
      <c r="D28">
        <f t="shared" si="0"/>
        <v>16.5</v>
      </c>
      <c r="E28">
        <v>16.5</v>
      </c>
    </row>
    <row r="29" spans="1:5" hidden="1" x14ac:dyDescent="0.25">
      <c r="A29" s="5" t="s">
        <v>35</v>
      </c>
      <c r="B29">
        <v>22</v>
      </c>
      <c r="C29" s="5">
        <v>220</v>
      </c>
      <c r="D29">
        <f t="shared" si="0"/>
        <v>22</v>
      </c>
      <c r="E29">
        <v>22</v>
      </c>
    </row>
    <row r="30" spans="1:5" hidden="1" x14ac:dyDescent="0.25">
      <c r="A30" s="5" t="s">
        <v>34</v>
      </c>
      <c r="B30">
        <v>13.200000000000001</v>
      </c>
      <c r="C30" s="5">
        <v>132</v>
      </c>
      <c r="D30">
        <f t="shared" si="0"/>
        <v>13.200000000000001</v>
      </c>
      <c r="E30">
        <v>13.200000000000001</v>
      </c>
    </row>
    <row r="31" spans="1:5" hidden="1" x14ac:dyDescent="0.25">
      <c r="A31" s="5" t="s">
        <v>36</v>
      </c>
      <c r="B31">
        <v>16.3</v>
      </c>
      <c r="C31" s="5">
        <v>163</v>
      </c>
      <c r="D31">
        <f t="shared" si="0"/>
        <v>16.3</v>
      </c>
      <c r="E31">
        <v>16.3</v>
      </c>
    </row>
    <row r="32" spans="1:5" hidden="1" x14ac:dyDescent="0.25">
      <c r="A32" s="5" t="s">
        <v>8</v>
      </c>
      <c r="B32">
        <v>13.900000000000002</v>
      </c>
      <c r="C32" s="5">
        <v>139</v>
      </c>
      <c r="D32">
        <f t="shared" si="0"/>
        <v>13.900000000000002</v>
      </c>
      <c r="E32">
        <v>13.900000000000002</v>
      </c>
    </row>
    <row r="33" spans="1:5" hidden="1" x14ac:dyDescent="0.25">
      <c r="A33" s="5" t="s">
        <v>9</v>
      </c>
      <c r="B33">
        <v>0</v>
      </c>
      <c r="C33" s="5"/>
      <c r="D33">
        <f t="shared" si="0"/>
        <v>0</v>
      </c>
      <c r="E33">
        <v>0</v>
      </c>
    </row>
    <row r="34" spans="1:5" hidden="1" x14ac:dyDescent="0.25">
      <c r="A34" s="5" t="s">
        <v>10</v>
      </c>
      <c r="B34">
        <v>46.2</v>
      </c>
      <c r="C34" s="5">
        <v>462</v>
      </c>
      <c r="D34">
        <f t="shared" si="0"/>
        <v>46.2</v>
      </c>
      <c r="E34">
        <v>46.2</v>
      </c>
    </row>
    <row r="35" spans="1:5" hidden="1" x14ac:dyDescent="0.25">
      <c r="A35" s="5" t="s">
        <v>28</v>
      </c>
      <c r="B35">
        <v>36.799999999999997</v>
      </c>
      <c r="C35" s="5">
        <v>368</v>
      </c>
      <c r="D35">
        <f t="shared" si="0"/>
        <v>36.799999999999997</v>
      </c>
      <c r="E35">
        <v>36.799999999999997</v>
      </c>
    </row>
    <row r="36" spans="1:5" hidden="1" x14ac:dyDescent="0.25">
      <c r="A36" s="5" t="s">
        <v>37</v>
      </c>
      <c r="B36">
        <v>16.3</v>
      </c>
      <c r="C36" s="5">
        <v>163</v>
      </c>
      <c r="D36">
        <f t="shared" si="0"/>
        <v>16.3</v>
      </c>
      <c r="E36">
        <v>16.3</v>
      </c>
    </row>
    <row r="37" spans="1:5" x14ac:dyDescent="0.25">
      <c r="B37" s="74"/>
    </row>
  </sheetData>
  <autoFilter ref="A7:E36">
    <filterColumn colId="0">
      <filters>
        <filter val="Andhra Pradesh"/>
        <filter val="Assam"/>
        <filter val="Bihar"/>
        <filter val="Kerala"/>
        <filter val="Rajasthan"/>
      </filters>
    </filterColumn>
  </autoFilter>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sheetPr>
  <dimension ref="A1:F97"/>
  <sheetViews>
    <sheetView workbookViewId="0">
      <selection activeCell="F2" sqref="F2"/>
    </sheetView>
  </sheetViews>
  <sheetFormatPr defaultColWidth="8.85546875" defaultRowHeight="15" x14ac:dyDescent="0.25"/>
  <cols>
    <col min="1" max="1" width="24" customWidth="1"/>
    <col min="2" max="2" width="10.7109375" customWidth="1"/>
    <col min="3" max="3" width="14.85546875" customWidth="1"/>
  </cols>
  <sheetData>
    <row r="1" spans="1:6" x14ac:dyDescent="0.25">
      <c r="A1" s="8" t="s">
        <v>229</v>
      </c>
    </row>
    <row r="2" spans="1:6" x14ac:dyDescent="0.25">
      <c r="A2" s="3" t="s">
        <v>340</v>
      </c>
      <c r="F2" s="103"/>
    </row>
    <row r="3" spans="1:6" x14ac:dyDescent="0.25">
      <c r="A3" s="1" t="s">
        <v>428</v>
      </c>
    </row>
    <row r="4" spans="1:6" ht="18.75" x14ac:dyDescent="0.3">
      <c r="A4" s="2"/>
    </row>
    <row r="5" spans="1:6" x14ac:dyDescent="0.25">
      <c r="A5" t="s">
        <v>702</v>
      </c>
    </row>
    <row r="6" spans="1:6" x14ac:dyDescent="0.25">
      <c r="A6" s="13" t="s">
        <v>43</v>
      </c>
      <c r="B6" s="60">
        <v>2012</v>
      </c>
    </row>
    <row r="7" spans="1:6" x14ac:dyDescent="0.25">
      <c r="A7" s="5" t="s">
        <v>3</v>
      </c>
      <c r="B7" s="39">
        <v>8.803754707725879E-2</v>
      </c>
      <c r="C7" s="61"/>
    </row>
    <row r="8" spans="1:6" x14ac:dyDescent="0.25">
      <c r="A8" s="5" t="s">
        <v>5</v>
      </c>
      <c r="B8" s="39">
        <v>8.8436878178200312E-2</v>
      </c>
      <c r="C8" s="61"/>
    </row>
    <row r="9" spans="1:6" x14ac:dyDescent="0.25">
      <c r="A9" s="5" t="s">
        <v>6</v>
      </c>
      <c r="B9" s="39">
        <v>5.3008690412300281E-2</v>
      </c>
      <c r="C9" s="61"/>
    </row>
    <row r="10" spans="1:6" x14ac:dyDescent="0.25">
      <c r="A10" s="5" t="s">
        <v>19</v>
      </c>
      <c r="B10" s="39">
        <v>1.4897579143389199E-2</v>
      </c>
      <c r="C10" s="61"/>
    </row>
    <row r="11" spans="1:6" x14ac:dyDescent="0.25">
      <c r="A11" s="5" t="s">
        <v>30</v>
      </c>
      <c r="B11" s="39">
        <v>6.6521294699371056E-2</v>
      </c>
      <c r="C11" s="61"/>
    </row>
    <row r="13" spans="1:6" x14ac:dyDescent="0.25">
      <c r="A13" t="s">
        <v>589</v>
      </c>
    </row>
    <row r="14" spans="1:6" x14ac:dyDescent="0.25">
      <c r="A14" s="4" t="s">
        <v>160</v>
      </c>
      <c r="B14" s="46">
        <v>2012</v>
      </c>
    </row>
    <row r="15" spans="1:6" x14ac:dyDescent="0.25">
      <c r="A15" s="43" t="s">
        <v>3</v>
      </c>
      <c r="B15" s="39">
        <v>85418.1</v>
      </c>
    </row>
    <row r="16" spans="1:6" x14ac:dyDescent="0.25">
      <c r="A16" s="43" t="s">
        <v>5</v>
      </c>
      <c r="B16" s="39">
        <v>31661</v>
      </c>
    </row>
    <row r="17" spans="1:3" x14ac:dyDescent="0.25">
      <c r="A17" s="43" t="s">
        <v>6</v>
      </c>
      <c r="B17" s="39">
        <v>106209</v>
      </c>
    </row>
    <row r="18" spans="1:3" x14ac:dyDescent="0.25">
      <c r="A18" s="43" t="s">
        <v>19</v>
      </c>
      <c r="B18" s="39">
        <v>33562.5</v>
      </c>
    </row>
    <row r="19" spans="1:3" x14ac:dyDescent="0.25">
      <c r="A19" s="43" t="s">
        <v>30</v>
      </c>
      <c r="B19" s="39">
        <v>69752.100000000006</v>
      </c>
    </row>
    <row r="21" spans="1:3" x14ac:dyDescent="0.25">
      <c r="A21" t="s">
        <v>479</v>
      </c>
    </row>
    <row r="22" spans="1:3" x14ac:dyDescent="0.25">
      <c r="A22" s="13" t="s">
        <v>43</v>
      </c>
      <c r="B22" s="20">
        <v>2011</v>
      </c>
      <c r="C22" s="20">
        <v>2012</v>
      </c>
    </row>
    <row r="23" spans="1:3" hidden="1" x14ac:dyDescent="0.25">
      <c r="A23" s="5" t="s">
        <v>2</v>
      </c>
      <c r="B23" s="5">
        <v>0</v>
      </c>
      <c r="C23" s="5">
        <v>0</v>
      </c>
    </row>
    <row r="24" spans="1:3" x14ac:dyDescent="0.25">
      <c r="A24" s="5" t="s">
        <v>3</v>
      </c>
      <c r="B24" s="5">
        <v>752</v>
      </c>
      <c r="C24" s="5">
        <v>752</v>
      </c>
    </row>
    <row r="25" spans="1:3" hidden="1" x14ac:dyDescent="0.25">
      <c r="A25" s="5" t="s">
        <v>4</v>
      </c>
      <c r="B25" s="5">
        <v>16</v>
      </c>
      <c r="C25" s="5">
        <v>0</v>
      </c>
    </row>
    <row r="26" spans="1:3" x14ac:dyDescent="0.25">
      <c r="A26" s="5" t="s">
        <v>5</v>
      </c>
      <c r="B26" s="5">
        <v>281</v>
      </c>
      <c r="C26" s="5">
        <v>280</v>
      </c>
    </row>
    <row r="27" spans="1:3" x14ac:dyDescent="0.25">
      <c r="A27" s="5" t="s">
        <v>6</v>
      </c>
      <c r="B27" s="5">
        <v>456</v>
      </c>
      <c r="C27" s="5">
        <v>563</v>
      </c>
    </row>
    <row r="28" spans="1:3" hidden="1" x14ac:dyDescent="0.25">
      <c r="A28" s="5" t="s">
        <v>7</v>
      </c>
      <c r="B28" s="5">
        <v>0</v>
      </c>
      <c r="C28" s="5">
        <v>0</v>
      </c>
    </row>
    <row r="29" spans="1:3" hidden="1" x14ac:dyDescent="0.25">
      <c r="A29" s="5" t="s">
        <v>8</v>
      </c>
      <c r="B29" s="5">
        <v>78</v>
      </c>
      <c r="C29" s="5">
        <v>172</v>
      </c>
    </row>
    <row r="30" spans="1:3" hidden="1" x14ac:dyDescent="0.25">
      <c r="A30" s="5" t="s">
        <v>9</v>
      </c>
      <c r="B30" s="5">
        <v>2</v>
      </c>
      <c r="C30" s="5">
        <v>0</v>
      </c>
    </row>
    <row r="31" spans="1:3" hidden="1" x14ac:dyDescent="0.25">
      <c r="A31" s="5" t="s">
        <v>10</v>
      </c>
      <c r="B31" s="5">
        <v>4</v>
      </c>
      <c r="C31" s="5">
        <v>10</v>
      </c>
    </row>
    <row r="32" spans="1:3" hidden="1" x14ac:dyDescent="0.25">
      <c r="A32" s="5" t="s">
        <v>11</v>
      </c>
      <c r="B32" s="5">
        <v>0</v>
      </c>
      <c r="C32" s="5">
        <v>41</v>
      </c>
    </row>
    <row r="33" spans="1:3" hidden="1" x14ac:dyDescent="0.25">
      <c r="A33" s="5" t="s">
        <v>12</v>
      </c>
      <c r="B33" s="5">
        <v>24</v>
      </c>
      <c r="C33" s="5">
        <v>33</v>
      </c>
    </row>
    <row r="34" spans="1:3" hidden="1" x14ac:dyDescent="0.25">
      <c r="A34" s="5" t="s">
        <v>13</v>
      </c>
      <c r="B34" s="5">
        <v>594</v>
      </c>
      <c r="C34" s="5">
        <v>506</v>
      </c>
    </row>
    <row r="35" spans="1:3" hidden="1" x14ac:dyDescent="0.25">
      <c r="A35" s="5" t="s">
        <v>14</v>
      </c>
      <c r="B35" s="5">
        <v>335</v>
      </c>
      <c r="C35" s="5">
        <v>357</v>
      </c>
    </row>
    <row r="36" spans="1:3" hidden="1" x14ac:dyDescent="0.25">
      <c r="A36" s="5" t="s">
        <v>15</v>
      </c>
      <c r="B36" s="5">
        <v>108</v>
      </c>
      <c r="C36" s="5">
        <v>112</v>
      </c>
    </row>
    <row r="37" spans="1:3" hidden="1" x14ac:dyDescent="0.25">
      <c r="A37" s="5" t="s">
        <v>16</v>
      </c>
      <c r="B37" s="5">
        <v>0</v>
      </c>
      <c r="C37" s="5">
        <v>0</v>
      </c>
    </row>
    <row r="38" spans="1:3" hidden="1" x14ac:dyDescent="0.25">
      <c r="A38" s="5" t="s">
        <v>17</v>
      </c>
      <c r="B38" s="5">
        <v>0</v>
      </c>
      <c r="C38" s="5">
        <v>0</v>
      </c>
    </row>
    <row r="39" spans="1:3" hidden="1" x14ac:dyDescent="0.25">
      <c r="A39" s="5" t="s">
        <v>18</v>
      </c>
      <c r="B39" s="5">
        <v>517</v>
      </c>
      <c r="C39" s="5">
        <v>517</v>
      </c>
    </row>
    <row r="40" spans="1:3" x14ac:dyDescent="0.25">
      <c r="A40" s="5" t="s">
        <v>19</v>
      </c>
      <c r="B40" s="5">
        <v>50</v>
      </c>
      <c r="C40" s="5">
        <v>50</v>
      </c>
    </row>
    <row r="41" spans="1:3" hidden="1" x14ac:dyDescent="0.25">
      <c r="A41" s="5" t="s">
        <v>20</v>
      </c>
      <c r="B41" s="5">
        <v>0</v>
      </c>
      <c r="C41" s="5">
        <v>0</v>
      </c>
    </row>
    <row r="42" spans="1:3" hidden="1" x14ac:dyDescent="0.25">
      <c r="A42" s="5" t="s">
        <v>21</v>
      </c>
      <c r="B42" s="5">
        <v>99</v>
      </c>
      <c r="C42" s="5">
        <v>102</v>
      </c>
    </row>
    <row r="43" spans="1:3" hidden="1" x14ac:dyDescent="0.25">
      <c r="A43" s="5" t="s">
        <v>22</v>
      </c>
      <c r="B43" s="5">
        <v>0</v>
      </c>
      <c r="C43" s="5">
        <v>1587</v>
      </c>
    </row>
    <row r="44" spans="1:3" hidden="1" x14ac:dyDescent="0.25">
      <c r="A44" s="5" t="s">
        <v>23</v>
      </c>
      <c r="B44" s="5">
        <v>0</v>
      </c>
      <c r="C44" s="5">
        <v>0</v>
      </c>
    </row>
    <row r="45" spans="1:3" hidden="1" x14ac:dyDescent="0.25">
      <c r="A45" s="5" t="s">
        <v>24</v>
      </c>
      <c r="B45" s="5">
        <v>40</v>
      </c>
      <c r="C45" s="5">
        <v>42</v>
      </c>
    </row>
    <row r="46" spans="1:3" hidden="1" x14ac:dyDescent="0.25">
      <c r="A46" s="5" t="s">
        <v>25</v>
      </c>
      <c r="B46" s="5">
        <v>0</v>
      </c>
      <c r="C46" s="5">
        <v>0</v>
      </c>
    </row>
    <row r="47" spans="1:3" hidden="1" x14ac:dyDescent="0.25">
      <c r="A47" s="5" t="s">
        <v>26</v>
      </c>
      <c r="B47" s="5">
        <v>0</v>
      </c>
      <c r="C47" s="5">
        <v>0</v>
      </c>
    </row>
    <row r="48" spans="1:3" hidden="1" x14ac:dyDescent="0.25">
      <c r="A48" s="5" t="s">
        <v>45</v>
      </c>
      <c r="B48" s="5">
        <v>0</v>
      </c>
      <c r="C48" s="5">
        <v>0</v>
      </c>
    </row>
    <row r="49" spans="1:3" hidden="1" x14ac:dyDescent="0.25">
      <c r="A49" s="5" t="s">
        <v>28</v>
      </c>
      <c r="B49" s="5">
        <v>1</v>
      </c>
      <c r="C49" s="5">
        <v>10</v>
      </c>
    </row>
    <row r="50" spans="1:3" hidden="1" x14ac:dyDescent="0.25">
      <c r="A50" s="5" t="s">
        <v>29</v>
      </c>
      <c r="B50" s="5">
        <v>190</v>
      </c>
      <c r="C50" s="5">
        <v>240</v>
      </c>
    </row>
    <row r="51" spans="1:3" x14ac:dyDescent="0.25">
      <c r="A51" s="5" t="s">
        <v>30</v>
      </c>
      <c r="B51" s="5">
        <v>366</v>
      </c>
      <c r="C51" s="5">
        <v>464</v>
      </c>
    </row>
    <row r="52" spans="1:3" hidden="1" x14ac:dyDescent="0.25">
      <c r="A52" s="5" t="s">
        <v>31</v>
      </c>
      <c r="B52" s="5">
        <v>0</v>
      </c>
      <c r="C52" s="5">
        <v>0</v>
      </c>
    </row>
    <row r="53" spans="1:3" hidden="1" x14ac:dyDescent="0.25">
      <c r="A53" s="5" t="s">
        <v>32</v>
      </c>
      <c r="B53" s="5">
        <v>432</v>
      </c>
      <c r="C53" s="5">
        <v>453</v>
      </c>
    </row>
    <row r="54" spans="1:3" hidden="1" x14ac:dyDescent="0.25">
      <c r="A54" s="5" t="s">
        <v>33</v>
      </c>
      <c r="B54" s="5">
        <v>0</v>
      </c>
      <c r="C54" s="5">
        <v>0</v>
      </c>
    </row>
    <row r="55" spans="1:3" hidden="1" x14ac:dyDescent="0.25">
      <c r="A55" s="5" t="s">
        <v>34</v>
      </c>
      <c r="B55" s="5">
        <v>1012</v>
      </c>
      <c r="C55" s="5">
        <v>0</v>
      </c>
    </row>
    <row r="56" spans="1:3" hidden="1" x14ac:dyDescent="0.25">
      <c r="A56" s="5" t="s">
        <v>35</v>
      </c>
      <c r="B56" s="5">
        <v>115</v>
      </c>
      <c r="C56" s="5">
        <v>139</v>
      </c>
    </row>
    <row r="57" spans="1:3" hidden="1" x14ac:dyDescent="0.25">
      <c r="A57" s="5" t="s">
        <v>36</v>
      </c>
      <c r="B57" s="5">
        <v>0</v>
      </c>
      <c r="C57" s="5">
        <v>788</v>
      </c>
    </row>
    <row r="58" spans="1:3" hidden="1" x14ac:dyDescent="0.25">
      <c r="A58" s="5" t="s">
        <v>37</v>
      </c>
      <c r="B58" s="5">
        <v>5472</v>
      </c>
      <c r="C58" s="5">
        <v>7218</v>
      </c>
    </row>
    <row r="60" spans="1:3" x14ac:dyDescent="0.25">
      <c r="A60" t="s">
        <v>341</v>
      </c>
    </row>
    <row r="61" spans="1:3" x14ac:dyDescent="0.25">
      <c r="A61" s="13" t="s">
        <v>43</v>
      </c>
      <c r="B61" s="20">
        <v>2011</v>
      </c>
      <c r="C61" s="20">
        <v>2012</v>
      </c>
    </row>
    <row r="62" spans="1:3" x14ac:dyDescent="0.25">
      <c r="A62" s="5" t="s">
        <v>2</v>
      </c>
      <c r="B62" s="5">
        <v>11</v>
      </c>
      <c r="C62" s="5">
        <v>11</v>
      </c>
    </row>
    <row r="63" spans="1:3" x14ac:dyDescent="0.25">
      <c r="A63" s="5" t="s">
        <v>3</v>
      </c>
      <c r="B63" s="5">
        <v>0</v>
      </c>
      <c r="C63" s="5">
        <v>390</v>
      </c>
    </row>
    <row r="64" spans="1:3" x14ac:dyDescent="0.25">
      <c r="A64" s="5" t="s">
        <v>4</v>
      </c>
      <c r="B64" s="5">
        <v>84</v>
      </c>
      <c r="C64" s="5">
        <v>94</v>
      </c>
    </row>
    <row r="65" spans="1:3" x14ac:dyDescent="0.25">
      <c r="A65" s="5" t="s">
        <v>5</v>
      </c>
      <c r="B65" s="5">
        <v>830</v>
      </c>
      <c r="C65" s="5">
        <v>830</v>
      </c>
    </row>
    <row r="66" spans="1:3" x14ac:dyDescent="0.25">
      <c r="A66" s="5" t="s">
        <v>6</v>
      </c>
      <c r="B66" s="5">
        <v>100</v>
      </c>
      <c r="C66" s="5">
        <v>0</v>
      </c>
    </row>
    <row r="67" spans="1:3" x14ac:dyDescent="0.25">
      <c r="A67" s="5" t="s">
        <v>7</v>
      </c>
      <c r="B67" s="5">
        <v>0</v>
      </c>
      <c r="C67" s="5">
        <v>0</v>
      </c>
    </row>
    <row r="68" spans="1:3" x14ac:dyDescent="0.25">
      <c r="A68" s="5" t="s">
        <v>8</v>
      </c>
      <c r="B68" s="5">
        <v>136</v>
      </c>
      <c r="C68" s="5">
        <v>0</v>
      </c>
    </row>
    <row r="69" spans="1:3" x14ac:dyDescent="0.25">
      <c r="A69" s="5" t="s">
        <v>9</v>
      </c>
      <c r="B69" s="5">
        <v>15</v>
      </c>
      <c r="C69" s="5">
        <v>15</v>
      </c>
    </row>
    <row r="70" spans="1:3" x14ac:dyDescent="0.25">
      <c r="A70" s="5" t="s">
        <v>10</v>
      </c>
      <c r="B70" s="5">
        <v>5</v>
      </c>
      <c r="C70" s="5">
        <v>5</v>
      </c>
    </row>
    <row r="71" spans="1:3" x14ac:dyDescent="0.25">
      <c r="A71" s="5" t="s">
        <v>11</v>
      </c>
      <c r="B71" s="5">
        <v>90</v>
      </c>
      <c r="C71" s="5">
        <v>51</v>
      </c>
    </row>
    <row r="72" spans="1:3" x14ac:dyDescent="0.25">
      <c r="A72" s="5" t="s">
        <v>12</v>
      </c>
      <c r="B72" s="5">
        <v>38</v>
      </c>
      <c r="C72" s="5">
        <v>38</v>
      </c>
    </row>
    <row r="73" spans="1:3" x14ac:dyDescent="0.25">
      <c r="A73" s="5" t="s">
        <v>13</v>
      </c>
      <c r="B73" s="5">
        <v>197</v>
      </c>
      <c r="C73" s="5">
        <v>197</v>
      </c>
    </row>
    <row r="74" spans="1:3" x14ac:dyDescent="0.25">
      <c r="A74" s="5" t="s">
        <v>14</v>
      </c>
      <c r="B74" s="5">
        <v>0</v>
      </c>
      <c r="C74" s="5">
        <v>0</v>
      </c>
    </row>
    <row r="75" spans="1:3" x14ac:dyDescent="0.25">
      <c r="A75" s="5" t="s">
        <v>15</v>
      </c>
      <c r="B75" s="5">
        <v>206</v>
      </c>
      <c r="C75" s="5">
        <v>206</v>
      </c>
    </row>
    <row r="76" spans="1:3" x14ac:dyDescent="0.25">
      <c r="A76" s="5" t="s">
        <v>16</v>
      </c>
      <c r="B76" s="5">
        <v>892</v>
      </c>
      <c r="C76" s="5">
        <v>175</v>
      </c>
    </row>
    <row r="77" spans="1:3" x14ac:dyDescent="0.25">
      <c r="A77" s="5" t="s">
        <v>17</v>
      </c>
      <c r="B77" s="5">
        <v>166</v>
      </c>
      <c r="C77" s="5">
        <v>167</v>
      </c>
    </row>
    <row r="78" spans="1:3" x14ac:dyDescent="0.25">
      <c r="A78" s="5" t="s">
        <v>18</v>
      </c>
      <c r="B78" s="5">
        <v>163</v>
      </c>
      <c r="C78" s="5">
        <v>539</v>
      </c>
    </row>
    <row r="79" spans="1:3" x14ac:dyDescent="0.25">
      <c r="A79" s="5" t="s">
        <v>19</v>
      </c>
      <c r="B79" s="5">
        <v>238</v>
      </c>
      <c r="C79" s="5">
        <v>0</v>
      </c>
    </row>
    <row r="80" spans="1:3" x14ac:dyDescent="0.25">
      <c r="A80" s="5" t="s">
        <v>20</v>
      </c>
      <c r="B80" s="5">
        <v>7</v>
      </c>
      <c r="C80" s="5">
        <v>19</v>
      </c>
    </row>
    <row r="81" spans="1:3" x14ac:dyDescent="0.25">
      <c r="A81" s="5" t="s">
        <v>21</v>
      </c>
      <c r="B81" s="5">
        <v>0</v>
      </c>
      <c r="C81" s="5">
        <v>0</v>
      </c>
    </row>
    <row r="82" spans="1:3" x14ac:dyDescent="0.25">
      <c r="A82" s="5" t="s">
        <v>22</v>
      </c>
      <c r="B82" s="5">
        <v>2237</v>
      </c>
      <c r="C82" s="5">
        <v>2342</v>
      </c>
    </row>
    <row r="83" spans="1:3" x14ac:dyDescent="0.25">
      <c r="A83" s="5" t="s">
        <v>23</v>
      </c>
      <c r="B83" s="5">
        <v>7</v>
      </c>
      <c r="C83" s="5">
        <v>7</v>
      </c>
    </row>
    <row r="84" spans="1:3" x14ac:dyDescent="0.25">
      <c r="A84" s="5" t="s">
        <v>24</v>
      </c>
      <c r="B84" s="5">
        <v>85</v>
      </c>
      <c r="C84" s="5">
        <v>99</v>
      </c>
    </row>
    <row r="85" spans="1:3" x14ac:dyDescent="0.25">
      <c r="A85" s="5" t="s">
        <v>25</v>
      </c>
      <c r="B85" s="5">
        <v>57</v>
      </c>
      <c r="C85" s="5">
        <v>57</v>
      </c>
    </row>
    <row r="86" spans="1:3" x14ac:dyDescent="0.25">
      <c r="A86" s="5" t="s">
        <v>26</v>
      </c>
      <c r="B86" s="5">
        <v>71</v>
      </c>
      <c r="C86" s="5">
        <v>71</v>
      </c>
    </row>
    <row r="87" spans="1:3" x14ac:dyDescent="0.25">
      <c r="A87" s="5" t="s">
        <v>45</v>
      </c>
      <c r="B87" s="5">
        <v>421</v>
      </c>
      <c r="C87" s="5">
        <v>421</v>
      </c>
    </row>
    <row r="88" spans="1:3" x14ac:dyDescent="0.25">
      <c r="A88" s="5" t="s">
        <v>28</v>
      </c>
      <c r="B88" s="5">
        <v>48</v>
      </c>
      <c r="C88" s="5">
        <v>48</v>
      </c>
    </row>
    <row r="89" spans="1:3" x14ac:dyDescent="0.25">
      <c r="A89" s="5" t="s">
        <v>29</v>
      </c>
      <c r="B89" s="5">
        <v>250</v>
      </c>
      <c r="C89" s="5">
        <v>212</v>
      </c>
    </row>
    <row r="90" spans="1:3" x14ac:dyDescent="0.25">
      <c r="A90" s="5" t="s">
        <v>30</v>
      </c>
      <c r="B90" s="5">
        <v>363</v>
      </c>
      <c r="C90" s="5">
        <v>363</v>
      </c>
    </row>
    <row r="91" spans="1:3" x14ac:dyDescent="0.25">
      <c r="A91" s="5" t="s">
        <v>31</v>
      </c>
      <c r="B91" s="5">
        <v>28</v>
      </c>
      <c r="C91" s="5">
        <v>28</v>
      </c>
    </row>
    <row r="92" spans="1:3" x14ac:dyDescent="0.25">
      <c r="A92" s="5" t="s">
        <v>32</v>
      </c>
      <c r="B92" s="5">
        <v>281</v>
      </c>
      <c r="C92" s="5">
        <v>281</v>
      </c>
    </row>
    <row r="93" spans="1:3" x14ac:dyDescent="0.25">
      <c r="A93" s="5" t="s">
        <v>33</v>
      </c>
      <c r="B93" s="5">
        <v>0</v>
      </c>
      <c r="C93" s="5">
        <v>0</v>
      </c>
    </row>
    <row r="94" spans="1:3" x14ac:dyDescent="0.25">
      <c r="A94" s="5" t="s">
        <v>34</v>
      </c>
      <c r="B94" s="5">
        <v>650</v>
      </c>
      <c r="C94" s="5">
        <v>0</v>
      </c>
    </row>
    <row r="95" spans="1:3" x14ac:dyDescent="0.25">
      <c r="A95" s="5" t="s">
        <v>35</v>
      </c>
      <c r="B95" s="5">
        <v>160</v>
      </c>
      <c r="C95" s="5">
        <v>160</v>
      </c>
    </row>
    <row r="96" spans="1:3" x14ac:dyDescent="0.25">
      <c r="A96" s="5" t="s">
        <v>36</v>
      </c>
      <c r="B96" s="5">
        <v>0</v>
      </c>
      <c r="C96" s="5">
        <v>341</v>
      </c>
    </row>
    <row r="97" spans="1:3" x14ac:dyDescent="0.25">
      <c r="A97" s="5" t="s">
        <v>37</v>
      </c>
      <c r="B97" s="5">
        <v>7836</v>
      </c>
      <c r="C97" s="5">
        <v>7167</v>
      </c>
    </row>
  </sheetData>
  <autoFilter ref="A22:C58">
    <filterColumn colId="0">
      <filters>
        <filter val="Andhra Pradesh"/>
        <filter val="Assam"/>
        <filter val="Bihar"/>
        <filter val="Kerala"/>
        <filter val="Rajasthan"/>
      </filters>
    </filterColumn>
  </autoFilter>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9"/>
  </sheetPr>
  <dimension ref="A1:K13"/>
  <sheetViews>
    <sheetView workbookViewId="0">
      <selection activeCell="K3" sqref="K3"/>
    </sheetView>
  </sheetViews>
  <sheetFormatPr defaultColWidth="8.85546875" defaultRowHeight="15" x14ac:dyDescent="0.25"/>
  <sheetData>
    <row r="1" spans="1:11" x14ac:dyDescent="0.25">
      <c r="A1" s="1" t="s">
        <v>480</v>
      </c>
    </row>
    <row r="2" spans="1:11" ht="18.75" x14ac:dyDescent="0.3">
      <c r="A2" s="2" t="s">
        <v>372</v>
      </c>
    </row>
    <row r="3" spans="1:11" x14ac:dyDescent="0.25">
      <c r="K3" s="103"/>
    </row>
    <row r="4" spans="1:11" x14ac:dyDescent="0.25">
      <c r="A4" t="s">
        <v>371</v>
      </c>
    </row>
    <row r="6" spans="1:11" x14ac:dyDescent="0.25">
      <c r="A6" s="24" t="s">
        <v>370</v>
      </c>
      <c r="B6" s="24" t="s">
        <v>192</v>
      </c>
      <c r="C6" s="24" t="s">
        <v>162</v>
      </c>
      <c r="D6" s="24" t="s">
        <v>68</v>
      </c>
      <c r="E6" s="24" t="s">
        <v>99</v>
      </c>
    </row>
    <row r="7" spans="1:11" x14ac:dyDescent="0.25">
      <c r="A7" s="16" t="s">
        <v>3</v>
      </c>
      <c r="B7" s="5">
        <v>0.4033128928875877</v>
      </c>
      <c r="C7" s="5">
        <v>0.42123237428455118</v>
      </c>
      <c r="D7" s="5">
        <v>0.43256319076763161</v>
      </c>
      <c r="E7" s="5">
        <v>0.49185931342324535</v>
      </c>
    </row>
    <row r="8" spans="1:11" x14ac:dyDescent="0.25">
      <c r="A8" s="5" t="s">
        <v>5</v>
      </c>
      <c r="B8" s="5">
        <v>1.4572817070051512E-2</v>
      </c>
      <c r="C8" s="5">
        <v>4.5470705130445016E-2</v>
      </c>
      <c r="D8" s="5">
        <v>4.8592018867242799E-2</v>
      </c>
      <c r="E8" s="5">
        <v>4.9807196081021264E-2</v>
      </c>
    </row>
    <row r="9" spans="1:11" x14ac:dyDescent="0.25">
      <c r="A9" s="5" t="s">
        <v>6</v>
      </c>
      <c r="B9" s="5"/>
      <c r="C9" s="5"/>
      <c r="D9" s="5"/>
      <c r="E9" s="5">
        <v>0.62217787884832176</v>
      </c>
    </row>
    <row r="10" spans="1:11" x14ac:dyDescent="0.25">
      <c r="A10" s="5" t="s">
        <v>19</v>
      </c>
      <c r="B10" s="5">
        <v>0.18369789811860263</v>
      </c>
      <c r="C10" s="5">
        <v>0.24909402454465454</v>
      </c>
      <c r="D10" s="5">
        <v>0.24877015806915462</v>
      </c>
      <c r="E10" s="5">
        <v>0.23534769161008248</v>
      </c>
    </row>
    <row r="11" spans="1:11" hidden="1" x14ac:dyDescent="0.25">
      <c r="A11" s="5" t="s">
        <v>21</v>
      </c>
      <c r="B11" s="5">
        <v>0.22867918200922702</v>
      </c>
      <c r="C11" s="5">
        <v>0.2380250760315511</v>
      </c>
      <c r="D11" s="5">
        <v>0.32604895735191075</v>
      </c>
      <c r="E11" s="5">
        <v>0.3427594386134058</v>
      </c>
    </row>
    <row r="12" spans="1:11" x14ac:dyDescent="0.25">
      <c r="A12" s="5" t="s">
        <v>30</v>
      </c>
      <c r="B12" s="5">
        <v>0.31813931918611132</v>
      </c>
      <c r="C12" s="5">
        <v>0.30977347956530926</v>
      </c>
      <c r="D12" s="5">
        <v>0.34863343364811628</v>
      </c>
      <c r="E12" s="5">
        <v>0.32230947651453801</v>
      </c>
    </row>
    <row r="13" spans="1:11" hidden="1" x14ac:dyDescent="0.25">
      <c r="A13" s="5" t="s">
        <v>34</v>
      </c>
      <c r="B13" s="5">
        <v>0.65620622902600856</v>
      </c>
      <c r="C13" s="5">
        <v>0.73900928087133821</v>
      </c>
      <c r="D13" s="5">
        <v>0.7874906777761892</v>
      </c>
      <c r="E13" s="5">
        <v>0.76286582522149726</v>
      </c>
    </row>
  </sheetData>
  <autoFilter ref="A6:E13">
    <filterColumn colId="0">
      <filters>
        <filter val="Andhra Pradesh"/>
        <filter val="Assam"/>
        <filter val="Bihar"/>
        <filter val="Kerala"/>
        <filter val="Rajasthan"/>
      </filters>
    </filterColumn>
    <sortState ref="A7:E13">
      <sortCondition ref="A6"/>
    </sortState>
  </autoFilter>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K54"/>
  <sheetViews>
    <sheetView workbookViewId="0">
      <selection activeCell="K2" sqref="K2"/>
    </sheetView>
  </sheetViews>
  <sheetFormatPr defaultColWidth="8.85546875" defaultRowHeight="15" x14ac:dyDescent="0.25"/>
  <sheetData>
    <row r="1" spans="1:11" x14ac:dyDescent="0.25">
      <c r="A1" s="1" t="s">
        <v>480</v>
      </c>
    </row>
    <row r="2" spans="1:11" ht="18.75" x14ac:dyDescent="0.3">
      <c r="A2" s="2" t="s">
        <v>380</v>
      </c>
      <c r="K2" s="103"/>
    </row>
    <row r="5" spans="1:11" x14ac:dyDescent="0.25">
      <c r="A5" t="s">
        <v>647</v>
      </c>
    </row>
    <row r="6" spans="1:11" x14ac:dyDescent="0.25">
      <c r="B6" t="s">
        <v>3</v>
      </c>
      <c r="C6" t="s">
        <v>5</v>
      </c>
      <c r="D6" t="s">
        <v>6</v>
      </c>
      <c r="E6" t="s">
        <v>19</v>
      </c>
      <c r="F6" t="s">
        <v>30</v>
      </c>
    </row>
    <row r="7" spans="1:11" x14ac:dyDescent="0.25">
      <c r="A7" s="5" t="s">
        <v>375</v>
      </c>
      <c r="B7">
        <v>0.35948631362626865</v>
      </c>
      <c r="C7">
        <v>0.20528421248488232</v>
      </c>
      <c r="D7">
        <v>0.28451939179042873</v>
      </c>
      <c r="E7">
        <v>0.1535325077491389</v>
      </c>
      <c r="F7">
        <v>0.24106711155348065</v>
      </c>
    </row>
    <row r="8" spans="1:11" x14ac:dyDescent="0.25">
      <c r="A8" s="5" t="s">
        <v>376</v>
      </c>
      <c r="B8">
        <v>0.14604576381865891</v>
      </c>
      <c r="C8">
        <v>2.9621360126523399E-2</v>
      </c>
      <c r="D8">
        <v>2.1245272931686491E-2</v>
      </c>
      <c r="E8">
        <v>0.12487778203745145</v>
      </c>
      <c r="F8">
        <v>7.4577947885435909E-3</v>
      </c>
    </row>
    <row r="9" spans="1:11" x14ac:dyDescent="0.25">
      <c r="A9" s="5" t="s">
        <v>377</v>
      </c>
      <c r="B9">
        <v>0.13243504100737097</v>
      </c>
      <c r="C9">
        <v>1.1387105777281607E-2</v>
      </c>
      <c r="D9">
        <v>1.2665136184119147E-2</v>
      </c>
      <c r="E9">
        <v>0.3752188035864471</v>
      </c>
      <c r="F9">
        <v>0.31838907836874769</v>
      </c>
    </row>
    <row r="10" spans="1:11" x14ac:dyDescent="0.25">
      <c r="A10" s="5" t="s">
        <v>378</v>
      </c>
      <c r="B10">
        <v>0.31984107487487462</v>
      </c>
      <c r="C10">
        <v>0.16850559741991503</v>
      </c>
      <c r="D10">
        <v>0.64829039333925609</v>
      </c>
      <c r="E10">
        <v>6.4320081785734451E-2</v>
      </c>
      <c r="F10">
        <v>0.41916916735105281</v>
      </c>
    </row>
    <row r="11" spans="1:11" x14ac:dyDescent="0.25">
      <c r="A11" s="5" t="s">
        <v>379</v>
      </c>
      <c r="B11">
        <v>4.2191806672826813E-2</v>
      </c>
      <c r="C11">
        <v>0.5852017241913976</v>
      </c>
      <c r="D11">
        <v>3.3279805754509548E-2</v>
      </c>
      <c r="E11">
        <v>0.28205082484122812</v>
      </c>
      <c r="F11">
        <v>1.3916847938175284E-2</v>
      </c>
    </row>
    <row r="13" spans="1:11" x14ac:dyDescent="0.25">
      <c r="A13" t="s">
        <v>373</v>
      </c>
    </row>
    <row r="14" spans="1:11" x14ac:dyDescent="0.25">
      <c r="A14" s="24" t="s">
        <v>374</v>
      </c>
      <c r="B14" s="24" t="s">
        <v>192</v>
      </c>
      <c r="C14" s="24" t="s">
        <v>162</v>
      </c>
      <c r="D14" s="24" t="s">
        <v>68</v>
      </c>
      <c r="E14" s="24" t="s">
        <v>99</v>
      </c>
    </row>
    <row r="15" spans="1:11" x14ac:dyDescent="0.25">
      <c r="A15" s="5" t="s">
        <v>375</v>
      </c>
      <c r="B15" s="26">
        <v>8.58357391284581E-2</v>
      </c>
      <c r="C15" s="26">
        <v>0.23760224584603984</v>
      </c>
      <c r="D15" s="5">
        <v>0.15868004557246984</v>
      </c>
      <c r="E15" s="26">
        <v>0.20528421248488232</v>
      </c>
    </row>
    <row r="16" spans="1:11" x14ac:dyDescent="0.25">
      <c r="A16" s="5" t="s">
        <v>376</v>
      </c>
      <c r="B16" s="26">
        <v>9.3200881998590623E-4</v>
      </c>
      <c r="C16" s="26">
        <v>2.4325248667597686E-2</v>
      </c>
      <c r="D16" s="5">
        <v>2.1564563286708489E-2</v>
      </c>
      <c r="E16" s="26">
        <v>2.9621360126523399E-2</v>
      </c>
    </row>
    <row r="17" spans="1:5" x14ac:dyDescent="0.25">
      <c r="A17" s="5" t="s">
        <v>377</v>
      </c>
      <c r="B17" s="26">
        <v>2.2731922438680639E-5</v>
      </c>
      <c r="C17" s="26">
        <v>1.5269188018354377E-2</v>
      </c>
      <c r="D17" s="5">
        <v>2.2717601680141658E-3</v>
      </c>
      <c r="E17" s="26">
        <v>1.1387105777281607E-2</v>
      </c>
    </row>
    <row r="18" spans="1:5" x14ac:dyDescent="0.25">
      <c r="A18" s="5" t="s">
        <v>378</v>
      </c>
      <c r="B18" s="26">
        <v>0</v>
      </c>
      <c r="C18" s="26">
        <v>6.4411320432068861E-2</v>
      </c>
      <c r="D18" s="5">
        <v>0.11459005367119189</v>
      </c>
      <c r="E18" s="26">
        <v>0.16850559741991503</v>
      </c>
    </row>
    <row r="19" spans="1:5" x14ac:dyDescent="0.25">
      <c r="A19" s="5" t="s">
        <v>379</v>
      </c>
      <c r="B19" s="26">
        <v>0.91320952012911727</v>
      </c>
      <c r="C19" s="26">
        <v>0.65838487188987371</v>
      </c>
      <c r="D19" s="5">
        <v>0.70290044062538604</v>
      </c>
      <c r="E19" s="26">
        <v>0.5852017241913976</v>
      </c>
    </row>
    <row r="20" spans="1:5" x14ac:dyDescent="0.25">
      <c r="B20" s="25"/>
      <c r="E20" s="25"/>
    </row>
    <row r="21" spans="1:5" x14ac:dyDescent="0.25">
      <c r="A21" t="s">
        <v>383</v>
      </c>
      <c r="C21" s="25"/>
    </row>
    <row r="22" spans="1:5" x14ac:dyDescent="0.25">
      <c r="A22" s="24" t="s">
        <v>374</v>
      </c>
      <c r="B22" s="24" t="s">
        <v>99</v>
      </c>
      <c r="E22" s="25"/>
    </row>
    <row r="23" spans="1:5" x14ac:dyDescent="0.25">
      <c r="A23" s="5" t="s">
        <v>375</v>
      </c>
      <c r="B23" s="26">
        <v>0.28451939179042873</v>
      </c>
      <c r="C23" s="25"/>
    </row>
    <row r="24" spans="1:5" x14ac:dyDescent="0.25">
      <c r="A24" s="5" t="s">
        <v>376</v>
      </c>
      <c r="B24" s="26">
        <v>2.1245272931686491E-2</v>
      </c>
    </row>
    <row r="25" spans="1:5" x14ac:dyDescent="0.25">
      <c r="A25" s="5" t="s">
        <v>377</v>
      </c>
      <c r="B25" s="26">
        <v>1.2665136184119147E-2</v>
      </c>
    </row>
    <row r="26" spans="1:5" x14ac:dyDescent="0.25">
      <c r="A26" s="5" t="s">
        <v>378</v>
      </c>
      <c r="B26" s="26">
        <v>0.64829039333925609</v>
      </c>
    </row>
    <row r="27" spans="1:5" x14ac:dyDescent="0.25">
      <c r="A27" s="5" t="s">
        <v>379</v>
      </c>
      <c r="B27" s="26">
        <v>3.3279805754509548E-2</v>
      </c>
    </row>
    <row r="28" spans="1:5" x14ac:dyDescent="0.25">
      <c r="B28" s="25"/>
    </row>
    <row r="29" spans="1:5" x14ac:dyDescent="0.25">
      <c r="A29" t="s">
        <v>381</v>
      </c>
    </row>
    <row r="30" spans="1:5" x14ac:dyDescent="0.25">
      <c r="A30" s="24" t="s">
        <v>374</v>
      </c>
      <c r="B30" s="24" t="s">
        <v>192</v>
      </c>
      <c r="C30" s="24" t="s">
        <v>162</v>
      </c>
      <c r="D30" s="24" t="s">
        <v>68</v>
      </c>
      <c r="E30" s="24" t="s">
        <v>99</v>
      </c>
    </row>
    <row r="31" spans="1:5" x14ac:dyDescent="0.25">
      <c r="A31" s="5" t="s">
        <v>375</v>
      </c>
      <c r="B31" s="26">
        <v>0.18479830048943088</v>
      </c>
      <c r="C31" s="26">
        <v>0.18080973515634607</v>
      </c>
      <c r="D31" s="26">
        <v>0.15807334552999838</v>
      </c>
      <c r="E31" s="26">
        <v>0.1535325077491389</v>
      </c>
    </row>
    <row r="32" spans="1:5" x14ac:dyDescent="0.25">
      <c r="A32" s="5" t="s">
        <v>376</v>
      </c>
      <c r="B32" s="26">
        <v>8.7947911409490501E-2</v>
      </c>
      <c r="C32" s="26">
        <v>0.12196335341926684</v>
      </c>
      <c r="D32" s="26">
        <v>0.10125610427863195</v>
      </c>
      <c r="E32" s="26">
        <v>0.12487778203745145</v>
      </c>
    </row>
    <row r="33" spans="1:5" x14ac:dyDescent="0.25">
      <c r="A33" s="5" t="s">
        <v>377</v>
      </c>
      <c r="B33" s="26">
        <v>0.42291170291428504</v>
      </c>
      <c r="C33" s="26">
        <v>0.41886438082035571</v>
      </c>
      <c r="D33" s="26">
        <v>0.33113660169706793</v>
      </c>
      <c r="E33" s="26">
        <v>0.3752188035864471</v>
      </c>
    </row>
    <row r="34" spans="1:5" x14ac:dyDescent="0.25">
      <c r="A34" s="5" t="s">
        <v>378</v>
      </c>
      <c r="B34" s="26">
        <v>5.385793593971902E-2</v>
      </c>
      <c r="C34" s="26">
        <v>5.2697626580509561E-2</v>
      </c>
      <c r="D34" s="26">
        <v>6.2619695235594477E-2</v>
      </c>
      <c r="E34" s="26">
        <v>6.4320081785734451E-2</v>
      </c>
    </row>
    <row r="35" spans="1:5" x14ac:dyDescent="0.25">
      <c r="A35" s="5" t="s">
        <v>379</v>
      </c>
      <c r="B35" s="26">
        <v>0.25048414924707457</v>
      </c>
      <c r="C35" s="26">
        <v>0.22579905868148331</v>
      </c>
      <c r="D35" s="26">
        <v>0.34691425325870723</v>
      </c>
      <c r="E35" s="26">
        <v>0.28205082484122812</v>
      </c>
    </row>
    <row r="36" spans="1:5" x14ac:dyDescent="0.25">
      <c r="B36" s="25"/>
      <c r="C36" s="25"/>
      <c r="D36" s="25"/>
      <c r="E36" s="25"/>
    </row>
    <row r="37" spans="1:5" x14ac:dyDescent="0.25">
      <c r="A37" t="s">
        <v>382</v>
      </c>
    </row>
    <row r="38" spans="1:5" x14ac:dyDescent="0.25">
      <c r="A38" s="24" t="s">
        <v>374</v>
      </c>
      <c r="B38" s="24" t="s">
        <v>192</v>
      </c>
      <c r="C38" s="24" t="s">
        <v>162</v>
      </c>
      <c r="D38" s="24" t="s">
        <v>68</v>
      </c>
      <c r="E38" s="24" t="s">
        <v>99</v>
      </c>
    </row>
    <row r="39" spans="1:5" x14ac:dyDescent="0.25">
      <c r="A39" s="5" t="s">
        <v>375</v>
      </c>
      <c r="B39" s="26">
        <v>0.3056369542757687</v>
      </c>
      <c r="C39" s="26">
        <v>0.27038265258867283</v>
      </c>
      <c r="D39" s="26">
        <v>0.2863765759886468</v>
      </c>
      <c r="E39" s="26">
        <v>0.24106711155348065</v>
      </c>
    </row>
    <row r="40" spans="1:5" x14ac:dyDescent="0.25">
      <c r="A40" s="5" t="s">
        <v>376</v>
      </c>
      <c r="B40" s="26">
        <v>2.0914594472872697E-2</v>
      </c>
      <c r="C40" s="26">
        <v>6.0922133959777367E-3</v>
      </c>
      <c r="D40" s="26">
        <v>8.8007401336021428E-3</v>
      </c>
      <c r="E40" s="26">
        <v>7.4577947885435909E-3</v>
      </c>
    </row>
    <row r="41" spans="1:5" x14ac:dyDescent="0.25">
      <c r="A41" s="5" t="s">
        <v>377</v>
      </c>
      <c r="B41" s="26">
        <v>0.53225949138282924</v>
      </c>
      <c r="C41" s="26">
        <v>0.48171389861621544</v>
      </c>
      <c r="D41" s="26">
        <v>0.39848347712590948</v>
      </c>
      <c r="E41" s="26">
        <v>0.31838907836874769</v>
      </c>
    </row>
    <row r="42" spans="1:5" x14ac:dyDescent="0.25">
      <c r="A42" s="5" t="s">
        <v>378</v>
      </c>
      <c r="B42" s="26">
        <v>0.12645755145282903</v>
      </c>
      <c r="C42" s="26">
        <v>0.18628277980689997</v>
      </c>
      <c r="D42" s="26">
        <v>0.28635100279298142</v>
      </c>
      <c r="E42" s="26">
        <v>0.41916916735105281</v>
      </c>
    </row>
    <row r="43" spans="1:5" x14ac:dyDescent="0.25">
      <c r="A43" s="5" t="s">
        <v>379</v>
      </c>
      <c r="B43" s="26">
        <v>1.4731408415700295E-2</v>
      </c>
      <c r="C43" s="26">
        <v>5.5527858043022349E-2</v>
      </c>
      <c r="D43" s="26">
        <v>1.9988203958860175E-2</v>
      </c>
      <c r="E43" s="26">
        <v>1.3916847938175284E-2</v>
      </c>
    </row>
    <row r="44" spans="1:5" x14ac:dyDescent="0.25">
      <c r="B44" s="25"/>
      <c r="C44" s="25"/>
      <c r="D44" s="25"/>
      <c r="E44" s="25"/>
    </row>
    <row r="45" spans="1:5" x14ac:dyDescent="0.25">
      <c r="A45" t="s">
        <v>481</v>
      </c>
    </row>
    <row r="46" spans="1:5" x14ac:dyDescent="0.25">
      <c r="A46" s="24" t="s">
        <v>374</v>
      </c>
      <c r="B46" s="24" t="s">
        <v>192</v>
      </c>
      <c r="C46" s="24" t="s">
        <v>162</v>
      </c>
      <c r="D46" s="24" t="s">
        <v>68</v>
      </c>
    </row>
    <row r="47" spans="1:5" x14ac:dyDescent="0.25">
      <c r="A47" s="5" t="s">
        <v>375</v>
      </c>
      <c r="B47" s="26">
        <v>0.39136798703165371</v>
      </c>
      <c r="C47" s="26">
        <v>0.31973520026120039</v>
      </c>
      <c r="D47" s="26">
        <v>0.35948631362626865</v>
      </c>
    </row>
    <row r="48" spans="1:5" x14ac:dyDescent="0.25">
      <c r="A48" s="5" t="s">
        <v>376</v>
      </c>
      <c r="B48" s="26">
        <v>0.20046568848412891</v>
      </c>
      <c r="C48" s="26">
        <v>0.17040332923178275</v>
      </c>
      <c r="D48" s="26">
        <v>0.14604576381865891</v>
      </c>
    </row>
    <row r="49" spans="1:4" x14ac:dyDescent="0.25">
      <c r="A49" s="5" t="s">
        <v>377</v>
      </c>
      <c r="B49" s="26">
        <v>0.17623530132183918</v>
      </c>
      <c r="C49" s="26">
        <v>0.11196201201901546</v>
      </c>
      <c r="D49" s="26">
        <v>0.13243504100737097</v>
      </c>
    </row>
    <row r="50" spans="1:4" x14ac:dyDescent="0.25">
      <c r="A50" s="5" t="s">
        <v>378</v>
      </c>
      <c r="B50" s="26">
        <v>0.1814747751716724</v>
      </c>
      <c r="C50" s="26">
        <v>0.3166183795421646</v>
      </c>
      <c r="D50" s="26">
        <v>0.31984107487487462</v>
      </c>
    </row>
    <row r="51" spans="1:4" x14ac:dyDescent="0.25">
      <c r="A51" s="5" t="s">
        <v>379</v>
      </c>
      <c r="B51" s="26">
        <v>5.0460925712672203E-2</v>
      </c>
      <c r="C51" s="26">
        <v>8.1280459791939527E-2</v>
      </c>
      <c r="D51" s="26">
        <v>4.2191806672826813E-2</v>
      </c>
    </row>
    <row r="52" spans="1:4" x14ac:dyDescent="0.25">
      <c r="B52" s="25"/>
      <c r="C52" s="25"/>
      <c r="D52" s="25"/>
    </row>
    <row r="54" spans="1:4" x14ac:dyDescent="0.25">
      <c r="B54" s="25"/>
      <c r="C54" s="25"/>
      <c r="D54" s="25"/>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92"/>
  <sheetViews>
    <sheetView workbookViewId="0">
      <selection activeCell="F1" sqref="F1"/>
    </sheetView>
  </sheetViews>
  <sheetFormatPr defaultColWidth="8.85546875" defaultRowHeight="15" x14ac:dyDescent="0.25"/>
  <sheetData>
    <row r="1" spans="1:6" x14ac:dyDescent="0.25">
      <c r="A1" s="1" t="s">
        <v>510</v>
      </c>
      <c r="B1" s="1"/>
      <c r="C1" s="1"/>
      <c r="F1" s="103"/>
    </row>
    <row r="2" spans="1:6" ht="18.75" x14ac:dyDescent="0.3">
      <c r="A2" s="2" t="s">
        <v>508</v>
      </c>
      <c r="B2" s="2"/>
      <c r="C2" s="2"/>
      <c r="F2" t="s">
        <v>536</v>
      </c>
    </row>
    <row r="3" spans="1:6" x14ac:dyDescent="0.25">
      <c r="A3" t="s">
        <v>508</v>
      </c>
    </row>
    <row r="5" spans="1:6" x14ac:dyDescent="0.25">
      <c r="A5" s="32" t="s">
        <v>370</v>
      </c>
      <c r="B5" s="32" t="s">
        <v>535</v>
      </c>
      <c r="C5" s="32" t="s">
        <v>534</v>
      </c>
    </row>
    <row r="6" spans="1:6" x14ac:dyDescent="0.25">
      <c r="A6" s="5" t="s">
        <v>499</v>
      </c>
      <c r="B6" s="5">
        <v>1039.5923076923077</v>
      </c>
      <c r="C6" s="62">
        <v>242.04998265351</v>
      </c>
    </row>
    <row r="7" spans="1:6" x14ac:dyDescent="0.25">
      <c r="A7" s="5" t="s">
        <v>482</v>
      </c>
      <c r="B7" s="5">
        <v>2266.0923076923073</v>
      </c>
      <c r="C7" s="62">
        <v>380.81188589104971</v>
      </c>
    </row>
    <row r="8" spans="1:6" x14ac:dyDescent="0.25">
      <c r="A8" s="5" t="s">
        <v>387</v>
      </c>
      <c r="B8" s="5">
        <v>1124.6153846153845</v>
      </c>
      <c r="C8" s="62">
        <v>189.75943475074712</v>
      </c>
    </row>
    <row r="9" spans="1:6" x14ac:dyDescent="0.25">
      <c r="A9" s="5" t="s">
        <v>19</v>
      </c>
      <c r="B9" s="5">
        <v>2925.8461538461538</v>
      </c>
      <c r="C9" s="62">
        <v>475.43676694064737</v>
      </c>
    </row>
    <row r="10" spans="1:6" x14ac:dyDescent="0.25">
      <c r="A10" s="5" t="s">
        <v>491</v>
      </c>
      <c r="B10" s="5">
        <v>641.43076923076922</v>
      </c>
      <c r="C10" s="62">
        <v>145.30315656479138</v>
      </c>
    </row>
    <row r="11" spans="1:6" x14ac:dyDescent="0.25">
      <c r="A11" s="5" t="s">
        <v>490</v>
      </c>
      <c r="B11" s="5">
        <v>306.7076923076923</v>
      </c>
      <c r="C11" s="62">
        <v>104.01988961682966</v>
      </c>
    </row>
    <row r="17" spans="1:20" x14ac:dyDescent="0.25">
      <c r="A17" s="32" t="s">
        <v>370</v>
      </c>
      <c r="B17" s="32" t="s">
        <v>535</v>
      </c>
      <c r="C17" s="32" t="s">
        <v>534</v>
      </c>
      <c r="E17" s="32">
        <v>2002</v>
      </c>
      <c r="F17" s="32">
        <v>2003</v>
      </c>
      <c r="G17" s="32">
        <v>2004</v>
      </c>
      <c r="H17" s="32">
        <v>2005</v>
      </c>
      <c r="I17" s="32">
        <v>2006</v>
      </c>
      <c r="J17" s="32">
        <v>2007</v>
      </c>
      <c r="K17" s="32">
        <v>2008</v>
      </c>
      <c r="L17" s="32">
        <v>2009</v>
      </c>
      <c r="M17" s="32">
        <v>2010</v>
      </c>
      <c r="N17" s="32">
        <v>2011</v>
      </c>
      <c r="O17" s="32">
        <v>2012</v>
      </c>
      <c r="P17" s="32">
        <v>2013</v>
      </c>
      <c r="Q17" s="32">
        <v>2014</v>
      </c>
      <c r="S17" s="35" t="s">
        <v>535</v>
      </c>
      <c r="T17" s="35" t="s">
        <v>534</v>
      </c>
    </row>
    <row r="18" spans="1:20" x14ac:dyDescent="0.25">
      <c r="A18" s="5" t="s">
        <v>2</v>
      </c>
      <c r="B18" s="5">
        <v>2919.9615384615386</v>
      </c>
      <c r="C18" s="5">
        <v>530.64415813622452</v>
      </c>
      <c r="E18" s="5">
        <v>2310.6999999999998</v>
      </c>
      <c r="F18" s="5">
        <v>2446.9</v>
      </c>
      <c r="G18" s="5">
        <v>2508.1</v>
      </c>
      <c r="H18" s="5">
        <v>2762.6</v>
      </c>
      <c r="I18" s="5">
        <v>2447.9</v>
      </c>
      <c r="J18" s="5">
        <v>2656.7</v>
      </c>
      <c r="K18" s="5">
        <v>3335.2</v>
      </c>
      <c r="L18" s="5">
        <v>2614.5</v>
      </c>
      <c r="M18" s="5">
        <v>3147.2</v>
      </c>
      <c r="N18" s="5">
        <v>3833.5</v>
      </c>
      <c r="O18" s="5">
        <v>3516.0000000000005</v>
      </c>
      <c r="P18" s="5">
        <v>3757.7</v>
      </c>
      <c r="Q18" s="5">
        <v>2622.4999999999995</v>
      </c>
      <c r="S18" s="5">
        <f t="shared" ref="S18:S53" si="0">AVERAGE(E18:Q18)</f>
        <v>2919.9615384615386</v>
      </c>
      <c r="T18" s="5">
        <f t="shared" ref="T18:T53" si="1">STDEV(E18:Q18)</f>
        <v>530.64415813622452</v>
      </c>
    </row>
    <row r="19" spans="1:20" x14ac:dyDescent="0.25">
      <c r="A19" s="5" t="s">
        <v>4</v>
      </c>
      <c r="B19" s="5">
        <v>2417.3923076923079</v>
      </c>
      <c r="C19" s="5">
        <v>295.15203274904843</v>
      </c>
      <c r="E19" s="5">
        <v>2559.6</v>
      </c>
      <c r="F19" s="5">
        <v>2761.2</v>
      </c>
      <c r="G19" s="5">
        <v>2891.7</v>
      </c>
      <c r="H19" s="5">
        <v>2542.4</v>
      </c>
      <c r="I19" s="5">
        <v>2108</v>
      </c>
      <c r="J19" s="5">
        <v>2401.3000000000002</v>
      </c>
      <c r="K19" s="5">
        <v>2470.4</v>
      </c>
      <c r="L19" s="5">
        <v>2163.3000000000002</v>
      </c>
      <c r="M19" s="5">
        <v>2397.6999999999998</v>
      </c>
      <c r="N19" s="5">
        <v>1923.4</v>
      </c>
      <c r="O19" s="5">
        <v>2761.1</v>
      </c>
      <c r="P19" s="5">
        <v>2042.9</v>
      </c>
      <c r="Q19" s="5">
        <v>2403.1</v>
      </c>
      <c r="S19" s="5">
        <f t="shared" si="0"/>
        <v>2417.3923076923079</v>
      </c>
      <c r="T19" s="5">
        <f t="shared" si="1"/>
        <v>295.15203274904843</v>
      </c>
    </row>
    <row r="20" spans="1:20" x14ac:dyDescent="0.25">
      <c r="A20" s="5" t="s">
        <v>482</v>
      </c>
      <c r="B20" s="5">
        <v>2266.0923076923073</v>
      </c>
      <c r="C20" s="5">
        <v>380.81188589104971</v>
      </c>
      <c r="E20" s="5">
        <v>2530.4</v>
      </c>
      <c r="F20" s="5">
        <v>2835.1</v>
      </c>
      <c r="G20" s="5">
        <v>2890.9</v>
      </c>
      <c r="H20" s="5">
        <v>2314.8000000000002</v>
      </c>
      <c r="I20" s="5">
        <v>1777.4</v>
      </c>
      <c r="J20" s="5">
        <v>2414.6</v>
      </c>
      <c r="K20" s="5">
        <v>2271.1999999999998</v>
      </c>
      <c r="L20" s="5">
        <v>1863</v>
      </c>
      <c r="M20" s="5">
        <v>2498.6999999999998</v>
      </c>
      <c r="N20" s="5">
        <v>1758.3</v>
      </c>
      <c r="O20" s="5">
        <v>2321.2999999999997</v>
      </c>
      <c r="P20" s="5">
        <v>1811.6</v>
      </c>
      <c r="Q20" s="5">
        <v>2171.8999999999996</v>
      </c>
      <c r="S20" s="5">
        <f t="shared" si="0"/>
        <v>2266.0923076923073</v>
      </c>
      <c r="T20" s="5">
        <f t="shared" si="1"/>
        <v>380.81188589104971</v>
      </c>
    </row>
    <row r="21" spans="1:20" x14ac:dyDescent="0.25">
      <c r="A21" s="5" t="s">
        <v>387</v>
      </c>
      <c r="B21" s="5">
        <v>1124.6153846153845</v>
      </c>
      <c r="C21" s="5">
        <v>189.75943475074712</v>
      </c>
      <c r="E21" s="5">
        <v>1193.3</v>
      </c>
      <c r="F21" s="5">
        <v>1454.8</v>
      </c>
      <c r="G21" s="5">
        <v>1077</v>
      </c>
      <c r="H21" s="5">
        <v>913.7</v>
      </c>
      <c r="I21" s="5">
        <v>1000.5</v>
      </c>
      <c r="J21" s="5">
        <v>1466.2</v>
      </c>
      <c r="K21" s="5">
        <v>1306.7</v>
      </c>
      <c r="L21" s="5">
        <v>993.7</v>
      </c>
      <c r="M21" s="5">
        <v>941.9</v>
      </c>
      <c r="N21" s="5">
        <v>1217.3</v>
      </c>
      <c r="O21" s="5">
        <v>924.1</v>
      </c>
      <c r="P21" s="5">
        <v>1069.8</v>
      </c>
      <c r="Q21" s="5">
        <v>1061</v>
      </c>
      <c r="S21" s="5">
        <f t="shared" si="0"/>
        <v>1124.6153846153845</v>
      </c>
      <c r="T21" s="5">
        <f t="shared" si="1"/>
        <v>189.75943475074712</v>
      </c>
    </row>
    <row r="22" spans="1:20" x14ac:dyDescent="0.25">
      <c r="A22" s="5" t="s">
        <v>244</v>
      </c>
      <c r="B22" s="5">
        <v>1265.1833333333332</v>
      </c>
      <c r="C22" s="5">
        <v>198.15380084136319</v>
      </c>
      <c r="E22" s="5" t="s">
        <v>507</v>
      </c>
      <c r="F22" s="5">
        <v>1702.7</v>
      </c>
      <c r="G22" s="5">
        <v>1174.3</v>
      </c>
      <c r="H22" s="5">
        <v>1305.0999999999999</v>
      </c>
      <c r="I22" s="5">
        <v>1231.5</v>
      </c>
      <c r="J22" s="5">
        <v>1244.0999999999999</v>
      </c>
      <c r="K22" s="5">
        <v>1144</v>
      </c>
      <c r="L22" s="5">
        <v>859.7</v>
      </c>
      <c r="M22" s="5">
        <v>1147.8</v>
      </c>
      <c r="N22" s="5">
        <v>1313</v>
      </c>
      <c r="O22" s="5">
        <v>1366.8000000000002</v>
      </c>
      <c r="P22" s="5">
        <v>1418.4</v>
      </c>
      <c r="Q22" s="5">
        <v>1274.8</v>
      </c>
      <c r="S22" s="5">
        <f t="shared" si="0"/>
        <v>1265.1833333333332</v>
      </c>
      <c r="T22" s="5">
        <f t="shared" si="1"/>
        <v>198.15380084136319</v>
      </c>
    </row>
    <row r="23" spans="1:20" x14ac:dyDescent="0.25">
      <c r="A23" s="5" t="s">
        <v>499</v>
      </c>
      <c r="B23" s="5">
        <v>1039.5923076923077</v>
      </c>
      <c r="C23" s="5">
        <v>242.04998265350972</v>
      </c>
      <c r="E23" s="5">
        <v>757.3</v>
      </c>
      <c r="F23" s="5">
        <v>1118.5999999999999</v>
      </c>
      <c r="G23" s="5">
        <v>933.7</v>
      </c>
      <c r="H23" s="5">
        <v>1238.9000000000001</v>
      </c>
      <c r="I23" s="5">
        <v>1067.0999999999999</v>
      </c>
      <c r="J23" s="5">
        <v>1093.9000000000001</v>
      </c>
      <c r="K23" s="5">
        <v>1057.0999999999999</v>
      </c>
      <c r="L23" s="5">
        <v>745</v>
      </c>
      <c r="M23" s="5">
        <v>1624.9</v>
      </c>
      <c r="N23" s="5">
        <v>835.5</v>
      </c>
      <c r="O23" s="5">
        <v>1183.4000000000001</v>
      </c>
      <c r="P23" s="5">
        <v>1081.8</v>
      </c>
      <c r="Q23" s="5">
        <v>777.5</v>
      </c>
      <c r="S23" s="5">
        <f t="shared" si="0"/>
        <v>1039.5923076923077</v>
      </c>
      <c r="T23" s="5">
        <f t="shared" si="1"/>
        <v>242.04998265350972</v>
      </c>
    </row>
    <row r="24" spans="1:20" x14ac:dyDescent="0.25">
      <c r="A24" s="5" t="s">
        <v>502</v>
      </c>
      <c r="B24" s="5">
        <v>3547.7230769230764</v>
      </c>
      <c r="C24" s="5">
        <v>437.39616892440665</v>
      </c>
      <c r="E24" s="5">
        <v>2920.4</v>
      </c>
      <c r="F24" s="5">
        <v>3086.5</v>
      </c>
      <c r="G24" s="5">
        <v>3061.6</v>
      </c>
      <c r="H24" s="5">
        <v>3274.8</v>
      </c>
      <c r="I24" s="5">
        <v>3865.9</v>
      </c>
      <c r="J24" s="5">
        <v>3904.7</v>
      </c>
      <c r="K24" s="5">
        <v>3050.8</v>
      </c>
      <c r="L24" s="5">
        <v>3798.2</v>
      </c>
      <c r="M24" s="5">
        <v>4007.5</v>
      </c>
      <c r="N24" s="5">
        <v>4146.3999999999996</v>
      </c>
      <c r="O24" s="5">
        <v>3395</v>
      </c>
      <c r="P24" s="5">
        <v>4044.7</v>
      </c>
      <c r="Q24" s="5">
        <v>3563.8999999999996</v>
      </c>
      <c r="S24" s="5">
        <f t="shared" si="0"/>
        <v>3547.7230769230764</v>
      </c>
      <c r="T24" s="5">
        <f t="shared" si="1"/>
        <v>437.39616892440665</v>
      </c>
    </row>
    <row r="25" spans="1:20" x14ac:dyDescent="0.25">
      <c r="A25" s="5" t="s">
        <v>485</v>
      </c>
      <c r="B25" s="5">
        <v>1510.2461538461539</v>
      </c>
      <c r="C25" s="5">
        <v>239.53984225101465</v>
      </c>
      <c r="E25" s="5">
        <v>1597.5</v>
      </c>
      <c r="F25" s="5">
        <v>1457.8</v>
      </c>
      <c r="G25" s="5">
        <v>1488.1</v>
      </c>
      <c r="H25" s="5">
        <v>1585.4</v>
      </c>
      <c r="I25" s="5">
        <v>1587.3</v>
      </c>
      <c r="J25" s="5">
        <v>1953.2</v>
      </c>
      <c r="K25" s="5">
        <v>1580.6</v>
      </c>
      <c r="L25" s="5">
        <v>1322.5</v>
      </c>
      <c r="M25" s="5">
        <v>1084.4000000000001</v>
      </c>
      <c r="N25" s="5">
        <v>1671.7</v>
      </c>
      <c r="O25" s="5">
        <v>1258.1999999999996</v>
      </c>
      <c r="P25" s="5">
        <v>1804.7</v>
      </c>
      <c r="Q25" s="5">
        <v>1241.8000000000002</v>
      </c>
      <c r="S25" s="5">
        <f t="shared" si="0"/>
        <v>1510.2461538461539</v>
      </c>
      <c r="T25" s="5">
        <f t="shared" si="1"/>
        <v>239.53984225101465</v>
      </c>
    </row>
    <row r="26" spans="1:20" x14ac:dyDescent="0.25">
      <c r="A26" s="5" t="s">
        <v>493</v>
      </c>
      <c r="B26" s="5">
        <v>1016.2846153846154</v>
      </c>
      <c r="C26" s="5">
        <v>274.08846152946563</v>
      </c>
      <c r="E26" s="5">
        <v>705.4</v>
      </c>
      <c r="F26" s="5">
        <v>1259.4000000000001</v>
      </c>
      <c r="G26" s="5">
        <v>1004.2</v>
      </c>
      <c r="H26" s="5">
        <v>1385.4</v>
      </c>
      <c r="I26" s="5">
        <v>1458</v>
      </c>
      <c r="J26" s="5">
        <v>1158.8</v>
      </c>
      <c r="K26" s="5">
        <v>932.5</v>
      </c>
      <c r="L26" s="5">
        <v>649.4</v>
      </c>
      <c r="M26" s="5">
        <v>1059.8</v>
      </c>
      <c r="N26" s="5">
        <v>903.9</v>
      </c>
      <c r="O26" s="5">
        <v>652.00000000000011</v>
      </c>
      <c r="P26" s="5">
        <v>1250.5999999999999</v>
      </c>
      <c r="Q26" s="5">
        <v>792.30000000000018</v>
      </c>
      <c r="S26" s="5">
        <f t="shared" si="0"/>
        <v>1016.2846153846154</v>
      </c>
      <c r="T26" s="5">
        <f t="shared" si="1"/>
        <v>274.08846152946563</v>
      </c>
    </row>
    <row r="27" spans="1:20" x14ac:dyDescent="0.25">
      <c r="A27" s="5" t="s">
        <v>489</v>
      </c>
      <c r="B27" s="5">
        <v>481.17692307692317</v>
      </c>
      <c r="C27" s="5">
        <v>128.05871800236864</v>
      </c>
      <c r="E27" s="5">
        <v>471.8</v>
      </c>
      <c r="F27" s="5">
        <v>720.7</v>
      </c>
      <c r="G27" s="5">
        <v>524</v>
      </c>
      <c r="H27" s="5">
        <v>586.9</v>
      </c>
      <c r="I27" s="5">
        <v>377.1</v>
      </c>
      <c r="J27" s="5">
        <v>479.9</v>
      </c>
      <c r="K27" s="5">
        <v>633</v>
      </c>
      <c r="L27" s="5">
        <v>350.4</v>
      </c>
      <c r="M27" s="5">
        <v>598.1</v>
      </c>
      <c r="N27" s="5">
        <v>433</v>
      </c>
      <c r="O27" s="5">
        <v>313.60000000000002</v>
      </c>
      <c r="P27" s="5">
        <v>461.3</v>
      </c>
      <c r="Q27" s="5">
        <v>305.50000000000006</v>
      </c>
      <c r="S27" s="5">
        <f t="shared" si="0"/>
        <v>481.17692307692317</v>
      </c>
      <c r="T27" s="5">
        <f t="shared" si="1"/>
        <v>128.05871800236864</v>
      </c>
    </row>
    <row r="28" spans="1:20" x14ac:dyDescent="0.25">
      <c r="A28" s="5" t="s">
        <v>15</v>
      </c>
      <c r="B28" s="5">
        <v>1020.9076923076923</v>
      </c>
      <c r="C28" s="5">
        <v>158.16376777219725</v>
      </c>
      <c r="E28" s="5">
        <v>1075.5</v>
      </c>
      <c r="F28" s="5">
        <v>1268.9000000000001</v>
      </c>
      <c r="G28" s="5">
        <v>766.4</v>
      </c>
      <c r="H28" s="5">
        <v>996.4</v>
      </c>
      <c r="I28" s="5">
        <v>895.8</v>
      </c>
      <c r="J28" s="5">
        <v>862.5</v>
      </c>
      <c r="K28" s="5">
        <v>1048.9000000000001</v>
      </c>
      <c r="L28" s="5">
        <v>805.7</v>
      </c>
      <c r="M28" s="5">
        <v>1227.9000000000001</v>
      </c>
      <c r="N28" s="5">
        <v>1051.8</v>
      </c>
      <c r="O28" s="5">
        <v>1035</v>
      </c>
      <c r="P28" s="5">
        <v>1217.0999999999999</v>
      </c>
      <c r="Q28" s="5">
        <v>1019.9</v>
      </c>
      <c r="S28" s="5">
        <f t="shared" si="0"/>
        <v>1020.9076923076923</v>
      </c>
      <c r="T28" s="5">
        <f t="shared" si="1"/>
        <v>158.16376777219725</v>
      </c>
    </row>
    <row r="29" spans="1:20" x14ac:dyDescent="0.25">
      <c r="A29" s="5" t="s">
        <v>44</v>
      </c>
      <c r="B29" s="5">
        <v>1117.4000000000001</v>
      </c>
      <c r="C29" s="5">
        <v>195.88598724768283</v>
      </c>
      <c r="E29" s="5">
        <v>750.5</v>
      </c>
      <c r="F29" s="5">
        <v>1106.0999999999999</v>
      </c>
      <c r="G29" s="5">
        <v>916.1</v>
      </c>
      <c r="H29" s="5">
        <v>1309.8</v>
      </c>
      <c r="I29" s="5">
        <v>1477.3</v>
      </c>
      <c r="J29" s="5">
        <v>1037.9000000000001</v>
      </c>
      <c r="K29" s="5">
        <v>1087.2</v>
      </c>
      <c r="L29" s="5">
        <v>872.6</v>
      </c>
      <c r="M29" s="5">
        <v>1257.5999999999999</v>
      </c>
      <c r="N29" s="5">
        <v>1122.0999999999999</v>
      </c>
      <c r="O29" s="5">
        <v>1116.7</v>
      </c>
      <c r="P29" s="5">
        <v>1193.7</v>
      </c>
      <c r="Q29" s="5">
        <v>1278.5999999999999</v>
      </c>
      <c r="S29" s="5">
        <f t="shared" si="0"/>
        <v>1117.4000000000001</v>
      </c>
      <c r="T29" s="5">
        <f t="shared" si="1"/>
        <v>195.88598724768283</v>
      </c>
    </row>
    <row r="30" spans="1:20" x14ac:dyDescent="0.25">
      <c r="A30" s="5" t="s">
        <v>17</v>
      </c>
      <c r="B30" s="5">
        <v>1175.1692307692308</v>
      </c>
      <c r="C30" s="5">
        <v>185.3480616957151</v>
      </c>
      <c r="E30" s="5">
        <v>1315.5</v>
      </c>
      <c r="F30" s="5">
        <v>1299</v>
      </c>
      <c r="G30" s="5">
        <v>1153.5</v>
      </c>
      <c r="H30" s="5">
        <v>859.4</v>
      </c>
      <c r="I30" s="5">
        <v>1356</v>
      </c>
      <c r="J30" s="5">
        <v>1441.5</v>
      </c>
      <c r="K30" s="5">
        <v>1200.5999999999999</v>
      </c>
      <c r="L30" s="5">
        <v>1061.0999999999999</v>
      </c>
      <c r="M30" s="5">
        <v>803.7</v>
      </c>
      <c r="N30" s="5">
        <v>1274.8</v>
      </c>
      <c r="O30" s="5">
        <v>1102</v>
      </c>
      <c r="P30" s="5">
        <v>1253.5</v>
      </c>
      <c r="Q30" s="5">
        <v>1156.6000000000004</v>
      </c>
      <c r="S30" s="5">
        <f t="shared" si="0"/>
        <v>1175.1692307692308</v>
      </c>
      <c r="T30" s="5">
        <f t="shared" si="1"/>
        <v>185.3480616957151</v>
      </c>
    </row>
    <row r="31" spans="1:20" x14ac:dyDescent="0.25">
      <c r="A31" s="5" t="s">
        <v>19</v>
      </c>
      <c r="B31" s="5">
        <v>2925.8461538461538</v>
      </c>
      <c r="C31" s="5">
        <v>475.43676694064737</v>
      </c>
      <c r="E31" s="5">
        <v>2457.3000000000002</v>
      </c>
      <c r="F31" s="5">
        <v>2275.8000000000002</v>
      </c>
      <c r="G31" s="5">
        <v>2911.3</v>
      </c>
      <c r="H31" s="5">
        <v>3151</v>
      </c>
      <c r="I31" s="5">
        <v>3297.7</v>
      </c>
      <c r="J31" s="5">
        <v>3919.5</v>
      </c>
      <c r="K31" s="5">
        <v>2534.1999999999998</v>
      </c>
      <c r="L31" s="5">
        <v>2815.9</v>
      </c>
      <c r="M31" s="5">
        <v>3142</v>
      </c>
      <c r="N31" s="5">
        <v>3041.6</v>
      </c>
      <c r="O31" s="5">
        <v>2187.6</v>
      </c>
      <c r="P31" s="5">
        <v>3255.5</v>
      </c>
      <c r="Q31" s="5">
        <v>3046.6</v>
      </c>
      <c r="S31" s="5">
        <f t="shared" si="0"/>
        <v>2925.8461538461538</v>
      </c>
      <c r="T31" s="5">
        <f t="shared" si="1"/>
        <v>475.43676694064737</v>
      </c>
    </row>
    <row r="32" spans="1:20" x14ac:dyDescent="0.25">
      <c r="A32" s="5" t="s">
        <v>495</v>
      </c>
      <c r="B32" s="5">
        <v>3182.7461538461544</v>
      </c>
      <c r="C32" s="5">
        <v>455.89171706920411</v>
      </c>
      <c r="E32" s="5">
        <v>2324.1999999999998</v>
      </c>
      <c r="F32" s="5">
        <v>2828.5</v>
      </c>
      <c r="G32" s="5">
        <v>2911.7</v>
      </c>
      <c r="H32" s="5">
        <v>3557.5</v>
      </c>
      <c r="I32" s="5">
        <v>3378.9</v>
      </c>
      <c r="J32" s="5">
        <v>3401.1</v>
      </c>
      <c r="K32" s="5">
        <v>3051.6</v>
      </c>
      <c r="L32" s="5">
        <v>2738.3</v>
      </c>
      <c r="M32" s="5">
        <v>3749.4</v>
      </c>
      <c r="N32" s="5">
        <v>3842.4</v>
      </c>
      <c r="O32" s="5">
        <v>2993.8999999999996</v>
      </c>
      <c r="P32" s="5">
        <v>3684.9</v>
      </c>
      <c r="Q32" s="5">
        <v>2913.3000000000006</v>
      </c>
      <c r="S32" s="5">
        <f t="shared" si="0"/>
        <v>3182.7461538461544</v>
      </c>
      <c r="T32" s="5">
        <f t="shared" si="1"/>
        <v>455.89171706920411</v>
      </c>
    </row>
    <row r="33" spans="1:20" x14ac:dyDescent="0.25">
      <c r="A33" s="5" t="s">
        <v>505</v>
      </c>
      <c r="B33" s="5">
        <v>1598.9923076923078</v>
      </c>
      <c r="C33" s="5">
        <v>275.32472785645484</v>
      </c>
      <c r="E33" s="5">
        <v>1034.4000000000001</v>
      </c>
      <c r="F33" s="5">
        <v>1533.2</v>
      </c>
      <c r="G33" s="5">
        <v>2096.8000000000002</v>
      </c>
      <c r="H33" s="5">
        <v>1579</v>
      </c>
      <c r="I33" s="5">
        <v>1695.4</v>
      </c>
      <c r="J33" s="5">
        <v>2037.9</v>
      </c>
      <c r="K33" s="5">
        <v>1726.4</v>
      </c>
      <c r="L33" s="5">
        <v>1572.5</v>
      </c>
      <c r="M33" s="5">
        <v>1725.4</v>
      </c>
      <c r="N33" s="5">
        <v>1531.4</v>
      </c>
      <c r="O33" s="5">
        <v>1433.2</v>
      </c>
      <c r="P33" s="5">
        <v>1426.3</v>
      </c>
      <c r="Q33" s="5">
        <v>1395.0000000000002</v>
      </c>
      <c r="S33" s="5">
        <f t="shared" si="0"/>
        <v>1598.9923076923078</v>
      </c>
      <c r="T33" s="5">
        <f t="shared" si="1"/>
        <v>275.32472785645484</v>
      </c>
    </row>
    <row r="34" spans="1:20" x14ac:dyDescent="0.25">
      <c r="A34" s="5" t="s">
        <v>496</v>
      </c>
      <c r="B34" s="5">
        <v>894.62307692307695</v>
      </c>
      <c r="C34" s="5">
        <v>147.40849791111148</v>
      </c>
      <c r="E34" s="5">
        <v>711.7</v>
      </c>
      <c r="F34" s="5">
        <v>740.3</v>
      </c>
      <c r="G34" s="5">
        <v>883.4</v>
      </c>
      <c r="H34" s="5">
        <v>1101.5999999999999</v>
      </c>
      <c r="I34" s="5">
        <v>1180.8</v>
      </c>
      <c r="J34" s="5">
        <v>921.5</v>
      </c>
      <c r="K34" s="5">
        <v>858.8</v>
      </c>
      <c r="L34" s="5">
        <v>918.1</v>
      </c>
      <c r="M34" s="5">
        <v>1006.3</v>
      </c>
      <c r="N34" s="5">
        <v>842.9</v>
      </c>
      <c r="O34" s="5">
        <v>664.2</v>
      </c>
      <c r="P34" s="5">
        <v>962.5</v>
      </c>
      <c r="Q34" s="5">
        <v>838</v>
      </c>
      <c r="S34" s="5">
        <f t="shared" si="0"/>
        <v>894.62307692307695</v>
      </c>
      <c r="T34" s="5">
        <f t="shared" si="1"/>
        <v>147.40849791111148</v>
      </c>
    </row>
    <row r="35" spans="1:20" x14ac:dyDescent="0.25">
      <c r="A35" s="5" t="s">
        <v>506</v>
      </c>
      <c r="B35" s="5">
        <v>1112.7846153846153</v>
      </c>
      <c r="C35" s="5">
        <v>234.06231309259576</v>
      </c>
      <c r="E35" s="5">
        <v>1075.7</v>
      </c>
      <c r="F35" s="5">
        <v>1532.5</v>
      </c>
      <c r="G35" s="5">
        <v>946.8</v>
      </c>
      <c r="H35" s="5">
        <v>1408.4</v>
      </c>
      <c r="I35" s="5">
        <v>1007.6</v>
      </c>
      <c r="J35" s="5">
        <v>864.1</v>
      </c>
      <c r="K35" s="5">
        <v>989.8</v>
      </c>
      <c r="L35" s="5">
        <v>910.5</v>
      </c>
      <c r="M35" s="5">
        <v>966.3</v>
      </c>
      <c r="N35" s="5">
        <v>1220.7</v>
      </c>
      <c r="O35" s="5">
        <v>1096.8999999999999</v>
      </c>
      <c r="P35" s="5">
        <v>1521.9</v>
      </c>
      <c r="Q35" s="5">
        <v>925</v>
      </c>
      <c r="S35" s="5">
        <f t="shared" si="0"/>
        <v>1112.7846153846153</v>
      </c>
      <c r="T35" s="5">
        <f t="shared" si="1"/>
        <v>234.06231309259576</v>
      </c>
    </row>
    <row r="36" spans="1:20" x14ac:dyDescent="0.25">
      <c r="A36" s="5" t="s">
        <v>492</v>
      </c>
      <c r="B36" s="5">
        <v>932.05384615384605</v>
      </c>
      <c r="C36" s="5">
        <v>187.5377678201761</v>
      </c>
      <c r="E36" s="5">
        <v>754.7</v>
      </c>
      <c r="F36" s="5">
        <v>1011</v>
      </c>
      <c r="G36" s="5">
        <v>839.7</v>
      </c>
      <c r="H36" s="5">
        <v>784.4</v>
      </c>
      <c r="I36" s="5">
        <v>1140.5999999999999</v>
      </c>
      <c r="J36" s="5">
        <v>887.8</v>
      </c>
      <c r="K36" s="5">
        <v>747.7</v>
      </c>
      <c r="L36" s="5">
        <v>797.2</v>
      </c>
      <c r="M36" s="5">
        <v>817.9</v>
      </c>
      <c r="N36" s="5">
        <v>1062.3</v>
      </c>
      <c r="O36" s="5">
        <v>1012.4</v>
      </c>
      <c r="P36" s="5">
        <v>1396.2</v>
      </c>
      <c r="Q36" s="5">
        <v>864.8</v>
      </c>
      <c r="S36" s="5">
        <f t="shared" si="0"/>
        <v>932.05384615384605</v>
      </c>
      <c r="T36" s="5">
        <f t="shared" si="1"/>
        <v>187.5377678201761</v>
      </c>
    </row>
    <row r="37" spans="1:20" x14ac:dyDescent="0.25">
      <c r="A37" s="5" t="s">
        <v>497</v>
      </c>
      <c r="B37" s="5">
        <v>721.10769230769233</v>
      </c>
      <c r="C37" s="5">
        <v>143.41370495608416</v>
      </c>
      <c r="E37" s="5">
        <v>704.8</v>
      </c>
      <c r="F37" s="5">
        <v>645.20000000000005</v>
      </c>
      <c r="G37" s="5">
        <v>676.5</v>
      </c>
      <c r="H37" s="5">
        <v>864.3</v>
      </c>
      <c r="I37" s="5">
        <v>819.3</v>
      </c>
      <c r="J37" s="5">
        <v>625.6</v>
      </c>
      <c r="K37" s="5">
        <v>651.1</v>
      </c>
      <c r="L37" s="5">
        <v>687.5</v>
      </c>
      <c r="M37" s="5">
        <v>1039.4000000000001</v>
      </c>
      <c r="N37" s="5">
        <v>685.7</v>
      </c>
      <c r="O37" s="5">
        <v>538.20000000000005</v>
      </c>
      <c r="P37" s="5">
        <v>887.9</v>
      </c>
      <c r="Q37" s="5">
        <v>548.89999999999986</v>
      </c>
      <c r="S37" s="5">
        <f t="shared" si="0"/>
        <v>721.10769230769233</v>
      </c>
      <c r="T37" s="5">
        <f t="shared" si="1"/>
        <v>143.41370495608416</v>
      </c>
    </row>
    <row r="38" spans="1:20" x14ac:dyDescent="0.25">
      <c r="A38" s="5" t="s">
        <v>483</v>
      </c>
      <c r="B38" s="5">
        <v>1749.6692307692308</v>
      </c>
      <c r="C38" s="5">
        <v>243.56759289300342</v>
      </c>
      <c r="E38" s="5">
        <v>1960.8</v>
      </c>
      <c r="F38" s="5">
        <v>2029</v>
      </c>
      <c r="G38" s="5">
        <v>1999.3</v>
      </c>
      <c r="H38" s="5">
        <v>1612.4</v>
      </c>
      <c r="I38" s="5">
        <v>1561.6</v>
      </c>
      <c r="J38" s="5">
        <v>2146</v>
      </c>
      <c r="K38" s="5">
        <v>1481.7</v>
      </c>
      <c r="L38" s="5">
        <v>1446.5</v>
      </c>
      <c r="M38" s="5">
        <v>2027.2</v>
      </c>
      <c r="N38" s="5">
        <v>1655</v>
      </c>
      <c r="O38" s="5">
        <v>1669.2</v>
      </c>
      <c r="P38" s="5">
        <v>1557.1</v>
      </c>
      <c r="Q38" s="5">
        <v>1599.9</v>
      </c>
      <c r="S38" s="5">
        <f t="shared" si="0"/>
        <v>1749.6692307692308</v>
      </c>
      <c r="T38" s="5">
        <f t="shared" si="1"/>
        <v>243.56759289300342</v>
      </c>
    </row>
    <row r="39" spans="1:20" x14ac:dyDescent="0.25">
      <c r="A39" s="5" t="s">
        <v>503</v>
      </c>
      <c r="B39" s="5">
        <v>700.89230769230767</v>
      </c>
      <c r="C39" s="5">
        <v>145.23624697677005</v>
      </c>
      <c r="E39" s="5">
        <v>556.29999999999995</v>
      </c>
      <c r="F39" s="5">
        <v>473.6</v>
      </c>
      <c r="G39" s="5">
        <v>644.5</v>
      </c>
      <c r="H39" s="5">
        <v>856.1</v>
      </c>
      <c r="I39" s="5">
        <v>628</v>
      </c>
      <c r="J39" s="5">
        <v>788.5</v>
      </c>
      <c r="K39" s="5">
        <v>700.5</v>
      </c>
      <c r="L39" s="5">
        <v>977.1</v>
      </c>
      <c r="M39" s="5">
        <v>857.3</v>
      </c>
      <c r="N39" s="5">
        <v>620.20000000000005</v>
      </c>
      <c r="O39" s="5">
        <v>529.40000000000009</v>
      </c>
      <c r="P39" s="5">
        <v>723.4</v>
      </c>
      <c r="Q39" s="5">
        <v>756.7</v>
      </c>
      <c r="S39" s="5">
        <f t="shared" si="0"/>
        <v>700.89230769230767</v>
      </c>
      <c r="T39" s="5">
        <f t="shared" si="1"/>
        <v>145.23624697677005</v>
      </c>
    </row>
    <row r="40" spans="1:20" x14ac:dyDescent="0.25">
      <c r="A40" s="5" t="s">
        <v>45</v>
      </c>
      <c r="B40" s="5">
        <v>1500.7307692307693</v>
      </c>
      <c r="C40" s="5">
        <v>191.13063763045739</v>
      </c>
      <c r="E40" s="5">
        <v>1166.5999999999999</v>
      </c>
      <c r="F40" s="5">
        <v>1750.6</v>
      </c>
      <c r="G40" s="5">
        <v>1337.6</v>
      </c>
      <c r="H40" s="5">
        <v>1549.7</v>
      </c>
      <c r="I40" s="5">
        <v>1810</v>
      </c>
      <c r="J40" s="5">
        <v>1664.9</v>
      </c>
      <c r="K40" s="5">
        <v>1600.4</v>
      </c>
      <c r="L40" s="5">
        <v>1397.8</v>
      </c>
      <c r="M40" s="5">
        <v>1332.3</v>
      </c>
      <c r="N40" s="5">
        <v>1300.2</v>
      </c>
      <c r="O40" s="5">
        <v>1430.1999999999998</v>
      </c>
      <c r="P40" s="5">
        <v>1632.2</v>
      </c>
      <c r="Q40" s="5">
        <v>1537</v>
      </c>
      <c r="S40" s="5">
        <f t="shared" si="0"/>
        <v>1500.7307692307693</v>
      </c>
      <c r="T40" s="5">
        <f t="shared" si="1"/>
        <v>191.13063763045739</v>
      </c>
    </row>
    <row r="41" spans="1:20" x14ac:dyDescent="0.25">
      <c r="A41" s="5" t="s">
        <v>29</v>
      </c>
      <c r="B41" s="5">
        <v>510.33076923076931</v>
      </c>
      <c r="C41" s="5">
        <v>107.7903782395515</v>
      </c>
      <c r="E41" s="5">
        <v>446.1</v>
      </c>
      <c r="F41" s="5">
        <v>645.1</v>
      </c>
      <c r="G41" s="5">
        <v>445.1</v>
      </c>
      <c r="H41" s="5">
        <v>603.5</v>
      </c>
      <c r="I41" s="5">
        <v>544.6</v>
      </c>
      <c r="J41" s="5">
        <v>494.3</v>
      </c>
      <c r="K41" s="5">
        <v>708.7</v>
      </c>
      <c r="L41" s="5">
        <v>403.8</v>
      </c>
      <c r="M41" s="5">
        <v>501.1</v>
      </c>
      <c r="N41" s="5">
        <v>533.6</v>
      </c>
      <c r="O41" s="5">
        <v>338.9</v>
      </c>
      <c r="P41" s="5">
        <v>586.6</v>
      </c>
      <c r="Q41" s="5">
        <v>382.90000000000009</v>
      </c>
      <c r="S41" s="5">
        <f t="shared" si="0"/>
        <v>510.33076923076931</v>
      </c>
      <c r="T41" s="5">
        <f t="shared" si="1"/>
        <v>107.7903782395515</v>
      </c>
    </row>
    <row r="42" spans="1:20" x14ac:dyDescent="0.25">
      <c r="A42" s="5" t="s">
        <v>491</v>
      </c>
      <c r="B42" s="5">
        <v>641.43076923076922</v>
      </c>
      <c r="C42" s="5">
        <v>145.30315656479138</v>
      </c>
      <c r="E42" s="5">
        <v>307.2</v>
      </c>
      <c r="F42" s="5">
        <v>629.70000000000005</v>
      </c>
      <c r="G42" s="5">
        <v>627.5</v>
      </c>
      <c r="H42" s="5">
        <v>617.4</v>
      </c>
      <c r="I42" s="5">
        <v>711.6</v>
      </c>
      <c r="J42" s="5">
        <v>553.5</v>
      </c>
      <c r="K42" s="5">
        <v>627.1</v>
      </c>
      <c r="L42" s="5">
        <v>460.6</v>
      </c>
      <c r="M42" s="5">
        <v>741.3</v>
      </c>
      <c r="N42" s="5">
        <v>849.1</v>
      </c>
      <c r="O42" s="5">
        <v>695.8</v>
      </c>
      <c r="P42" s="5">
        <v>834.8</v>
      </c>
      <c r="Q42" s="5">
        <v>682.99999999999989</v>
      </c>
      <c r="S42" s="5">
        <f t="shared" si="0"/>
        <v>641.43076923076922</v>
      </c>
      <c r="T42" s="5">
        <f t="shared" si="1"/>
        <v>145.30315656479138</v>
      </c>
    </row>
    <row r="43" spans="1:20" x14ac:dyDescent="0.25">
      <c r="A43" s="5" t="s">
        <v>490</v>
      </c>
      <c r="B43" s="5">
        <v>306.7076923076923</v>
      </c>
      <c r="C43" s="5">
        <v>104.01988961682966</v>
      </c>
      <c r="E43" s="5">
        <v>118.9</v>
      </c>
      <c r="F43" s="5">
        <v>386.7</v>
      </c>
      <c r="G43" s="5">
        <v>190.3</v>
      </c>
      <c r="H43" s="5">
        <v>260.3</v>
      </c>
      <c r="I43" s="5">
        <v>362.4</v>
      </c>
      <c r="J43" s="5">
        <v>282.2</v>
      </c>
      <c r="K43" s="5">
        <v>309.7</v>
      </c>
      <c r="L43" s="5">
        <v>166.6</v>
      </c>
      <c r="M43" s="5">
        <v>473.2</v>
      </c>
      <c r="N43" s="5">
        <v>426.7</v>
      </c>
      <c r="O43" s="5">
        <v>318.3</v>
      </c>
      <c r="P43" s="5">
        <v>389.5</v>
      </c>
      <c r="Q43" s="5">
        <v>302.39999999999998</v>
      </c>
      <c r="S43" s="5">
        <f t="shared" si="0"/>
        <v>306.7076923076923</v>
      </c>
      <c r="T43" s="5">
        <f t="shared" si="1"/>
        <v>104.01988961682966</v>
      </c>
    </row>
    <row r="44" spans="1:20" x14ac:dyDescent="0.25">
      <c r="A44" s="5" t="s">
        <v>500</v>
      </c>
      <c r="B44" s="5">
        <v>710.76153846153852</v>
      </c>
      <c r="C44" s="5">
        <v>153.39060454963459</v>
      </c>
      <c r="E44" s="5">
        <v>504.4</v>
      </c>
      <c r="F44" s="5">
        <v>654</v>
      </c>
      <c r="G44" s="5">
        <v>655.9</v>
      </c>
      <c r="H44" s="5">
        <v>999.2</v>
      </c>
      <c r="I44" s="5">
        <v>608.9</v>
      </c>
      <c r="J44" s="5">
        <v>934.1</v>
      </c>
      <c r="K44" s="5">
        <v>795.1</v>
      </c>
      <c r="L44" s="5">
        <v>672.8</v>
      </c>
      <c r="M44" s="5">
        <v>907.1</v>
      </c>
      <c r="N44" s="5">
        <v>642.79999999999995</v>
      </c>
      <c r="O44" s="5">
        <v>665.1</v>
      </c>
      <c r="P44" s="5">
        <v>677.2</v>
      </c>
      <c r="Q44" s="5">
        <v>523.29999999999995</v>
      </c>
      <c r="S44" s="5">
        <f t="shared" si="0"/>
        <v>710.76153846153852</v>
      </c>
      <c r="T44" s="5">
        <f t="shared" si="1"/>
        <v>153.39060454963459</v>
      </c>
    </row>
    <row r="45" spans="1:20" x14ac:dyDescent="0.25">
      <c r="A45" s="5" t="s">
        <v>494</v>
      </c>
      <c r="B45" s="5">
        <v>650.99230769230769</v>
      </c>
      <c r="C45" s="5">
        <v>208.26655381000907</v>
      </c>
      <c r="E45" s="5">
        <v>402.7</v>
      </c>
      <c r="F45" s="5">
        <v>733.1</v>
      </c>
      <c r="G45" s="5">
        <v>498.3</v>
      </c>
      <c r="H45" s="5">
        <v>638.6</v>
      </c>
      <c r="I45" s="5">
        <v>702.9</v>
      </c>
      <c r="J45" s="5">
        <v>892.1</v>
      </c>
      <c r="K45" s="5">
        <v>572.4</v>
      </c>
      <c r="L45" s="5">
        <v>616.9</v>
      </c>
      <c r="M45" s="5">
        <v>1073.9000000000001</v>
      </c>
      <c r="N45" s="5">
        <v>725</v>
      </c>
      <c r="O45" s="5">
        <v>315.3</v>
      </c>
      <c r="P45" s="5">
        <v>823.9</v>
      </c>
      <c r="Q45" s="5">
        <v>467.8</v>
      </c>
      <c r="S45" s="5">
        <f t="shared" si="0"/>
        <v>650.99230769230769</v>
      </c>
      <c r="T45" s="5">
        <f t="shared" si="1"/>
        <v>208.26655381000907</v>
      </c>
    </row>
    <row r="46" spans="1:20" x14ac:dyDescent="0.25">
      <c r="A46" s="5" t="s">
        <v>504</v>
      </c>
      <c r="B46" s="5">
        <v>1077.8153846153848</v>
      </c>
      <c r="C46" s="5">
        <v>175.29873476513129</v>
      </c>
      <c r="E46" s="5">
        <v>869.1</v>
      </c>
      <c r="F46" s="5">
        <v>817.9</v>
      </c>
      <c r="G46" s="5">
        <v>1028.3</v>
      </c>
      <c r="H46" s="5">
        <v>1357</v>
      </c>
      <c r="I46" s="5">
        <v>951</v>
      </c>
      <c r="J46" s="5">
        <v>1229.5</v>
      </c>
      <c r="K46" s="5">
        <v>1105.7</v>
      </c>
      <c r="L46" s="5">
        <v>1177.2</v>
      </c>
      <c r="M46" s="5">
        <v>1308.7</v>
      </c>
      <c r="N46" s="5">
        <v>1040.5</v>
      </c>
      <c r="O46" s="5">
        <v>832</v>
      </c>
      <c r="P46" s="5">
        <v>1110.5999999999999</v>
      </c>
      <c r="Q46" s="5">
        <v>1184.1000000000004</v>
      </c>
      <c r="S46" s="5">
        <f t="shared" si="0"/>
        <v>1077.8153846153848</v>
      </c>
      <c r="T46" s="5">
        <f t="shared" si="1"/>
        <v>175.29873476513129</v>
      </c>
    </row>
    <row r="47" spans="1:20" x14ac:dyDescent="0.25">
      <c r="A47" s="5" t="s">
        <v>484</v>
      </c>
      <c r="B47" s="5">
        <v>2611.9692307692303</v>
      </c>
      <c r="C47" s="5">
        <v>286.38010983253662</v>
      </c>
      <c r="E47" s="5">
        <v>2820.1</v>
      </c>
      <c r="F47" s="5">
        <v>3288.5</v>
      </c>
      <c r="G47" s="5">
        <v>2768.3</v>
      </c>
      <c r="H47" s="5">
        <v>2670.8</v>
      </c>
      <c r="I47" s="5">
        <v>2304.5</v>
      </c>
      <c r="J47" s="5">
        <v>2641.3</v>
      </c>
      <c r="K47" s="5">
        <v>2618.8000000000002</v>
      </c>
      <c r="L47" s="5">
        <v>2275.1</v>
      </c>
      <c r="M47" s="5">
        <v>2849.3</v>
      </c>
      <c r="N47" s="5">
        <v>2360</v>
      </c>
      <c r="O47" s="5">
        <v>2630.2999999999997</v>
      </c>
      <c r="P47" s="5">
        <v>2406.1</v>
      </c>
      <c r="Q47" s="5">
        <v>2322.4999999999995</v>
      </c>
      <c r="S47" s="5">
        <f t="shared" si="0"/>
        <v>2611.9692307692303</v>
      </c>
      <c r="T47" s="5">
        <f t="shared" si="1"/>
        <v>286.38010983253662</v>
      </c>
    </row>
    <row r="48" spans="1:20" x14ac:dyDescent="0.25">
      <c r="A48" s="5" t="s">
        <v>501</v>
      </c>
      <c r="B48" s="5">
        <v>967.44615384615383</v>
      </c>
      <c r="C48" s="5">
        <v>183.42803137009255</v>
      </c>
      <c r="E48" s="5">
        <v>723.4</v>
      </c>
      <c r="F48" s="5">
        <v>925</v>
      </c>
      <c r="G48" s="5">
        <v>1104.5999999999999</v>
      </c>
      <c r="H48" s="5">
        <v>1314</v>
      </c>
      <c r="I48" s="5">
        <v>911.9</v>
      </c>
      <c r="J48" s="5">
        <v>968.8</v>
      </c>
      <c r="K48" s="5">
        <v>1195.7</v>
      </c>
      <c r="L48" s="5">
        <v>934.4</v>
      </c>
      <c r="M48" s="5">
        <v>1122.2</v>
      </c>
      <c r="N48" s="5">
        <v>1013.8</v>
      </c>
      <c r="O48" s="5">
        <v>708.00000000000011</v>
      </c>
      <c r="P48" s="5">
        <v>742</v>
      </c>
      <c r="Q48" s="5">
        <v>913</v>
      </c>
      <c r="S48" s="5">
        <f t="shared" si="0"/>
        <v>967.44615384615383</v>
      </c>
      <c r="T48" s="5">
        <f t="shared" si="1"/>
        <v>183.42803137009255</v>
      </c>
    </row>
    <row r="49" spans="1:20" x14ac:dyDescent="0.25">
      <c r="A49" s="5" t="s">
        <v>120</v>
      </c>
      <c r="B49" s="5">
        <v>945.8923076923079</v>
      </c>
      <c r="C49" s="5">
        <v>214.58736162512091</v>
      </c>
      <c r="E49" s="5">
        <v>767.7</v>
      </c>
      <c r="F49" s="5">
        <v>1006.7</v>
      </c>
      <c r="G49" s="5">
        <v>761.7</v>
      </c>
      <c r="H49" s="5">
        <v>1230.8</v>
      </c>
      <c r="I49" s="5">
        <v>1044.5999999999999</v>
      </c>
      <c r="J49" s="5">
        <v>902.6</v>
      </c>
      <c r="K49" s="5">
        <v>998</v>
      </c>
      <c r="L49" s="5">
        <v>665.8</v>
      </c>
      <c r="M49" s="5">
        <v>1248.9000000000001</v>
      </c>
      <c r="N49" s="5">
        <v>739.6</v>
      </c>
      <c r="O49" s="5">
        <v>972.69999999999982</v>
      </c>
      <c r="P49" s="5">
        <v>1272</v>
      </c>
      <c r="Q49" s="5">
        <v>685.5</v>
      </c>
      <c r="S49" s="5">
        <f t="shared" si="0"/>
        <v>945.8923076923079</v>
      </c>
      <c r="T49" s="5">
        <f t="shared" si="1"/>
        <v>214.58736162512091</v>
      </c>
    </row>
    <row r="50" spans="1:20" x14ac:dyDescent="0.25">
      <c r="A50" s="5" t="s">
        <v>486</v>
      </c>
      <c r="B50" s="5">
        <v>877.06153846153836</v>
      </c>
      <c r="C50" s="5">
        <v>150.2993986374174</v>
      </c>
      <c r="E50" s="5">
        <v>796</v>
      </c>
      <c r="F50" s="5">
        <v>1177.0999999999999</v>
      </c>
      <c r="G50" s="5">
        <v>902.4</v>
      </c>
      <c r="H50" s="5">
        <v>828.3</v>
      </c>
      <c r="I50" s="5">
        <v>771.5</v>
      </c>
      <c r="J50" s="5">
        <v>863.2</v>
      </c>
      <c r="K50" s="5">
        <v>1121.9000000000001</v>
      </c>
      <c r="L50" s="5">
        <v>711.1</v>
      </c>
      <c r="M50" s="5">
        <v>758.5</v>
      </c>
      <c r="N50" s="5">
        <v>874.9</v>
      </c>
      <c r="O50" s="5">
        <v>853.6</v>
      </c>
      <c r="P50" s="5">
        <v>1041.9000000000001</v>
      </c>
      <c r="Q50" s="5">
        <v>701.4</v>
      </c>
      <c r="S50" s="5">
        <f t="shared" si="0"/>
        <v>877.06153846153836</v>
      </c>
      <c r="T50" s="5">
        <f t="shared" si="1"/>
        <v>150.2993986374174</v>
      </c>
    </row>
    <row r="51" spans="1:20" x14ac:dyDescent="0.25">
      <c r="A51" s="5" t="s">
        <v>614</v>
      </c>
      <c r="B51" s="5">
        <v>718.31538461538446</v>
      </c>
      <c r="C51" s="5">
        <v>184.16478964120688</v>
      </c>
      <c r="E51" s="5">
        <v>729.1</v>
      </c>
      <c r="F51" s="5">
        <v>1129.5</v>
      </c>
      <c r="G51" s="5">
        <v>647.20000000000005</v>
      </c>
      <c r="H51" s="5">
        <v>752.6</v>
      </c>
      <c r="I51" s="5">
        <v>510.4</v>
      </c>
      <c r="J51" s="5">
        <v>586.1</v>
      </c>
      <c r="K51" s="5">
        <v>840.4</v>
      </c>
      <c r="L51" s="5">
        <v>552.4</v>
      </c>
      <c r="M51" s="5">
        <v>818.7</v>
      </c>
      <c r="N51" s="5">
        <v>776</v>
      </c>
      <c r="O51" s="5">
        <v>582.70000000000005</v>
      </c>
      <c r="P51" s="5">
        <v>926</v>
      </c>
      <c r="Q51" s="5">
        <v>487.00000000000006</v>
      </c>
      <c r="S51" s="5">
        <f t="shared" si="0"/>
        <v>718.31538461538446</v>
      </c>
      <c r="T51" s="5">
        <f t="shared" si="1"/>
        <v>184.16478964120688</v>
      </c>
    </row>
    <row r="52" spans="1:20" x14ac:dyDescent="0.25">
      <c r="A52" s="5" t="s">
        <v>488</v>
      </c>
      <c r="B52" s="5">
        <v>1537.2846153846153</v>
      </c>
      <c r="C52" s="5">
        <v>274.5919240319887</v>
      </c>
      <c r="E52" s="5">
        <v>1588.5</v>
      </c>
      <c r="F52" s="5">
        <v>1903.7</v>
      </c>
      <c r="G52" s="5">
        <v>1584.4</v>
      </c>
      <c r="H52" s="5">
        <v>1469.3</v>
      </c>
      <c r="I52" s="5">
        <v>1264.8</v>
      </c>
      <c r="J52" s="5">
        <v>1894.4</v>
      </c>
      <c r="K52" s="5">
        <v>1298.5</v>
      </c>
      <c r="L52" s="5">
        <v>1076</v>
      </c>
      <c r="M52" s="5">
        <v>1864.3</v>
      </c>
      <c r="N52" s="5">
        <v>1708.2</v>
      </c>
      <c r="O52" s="5">
        <v>1309.8</v>
      </c>
      <c r="P52" s="5">
        <v>1735.3</v>
      </c>
      <c r="Q52" s="5">
        <v>1287.5000000000002</v>
      </c>
      <c r="S52" s="5">
        <f t="shared" si="0"/>
        <v>1537.2846153846153</v>
      </c>
      <c r="T52" s="5">
        <f t="shared" si="1"/>
        <v>274.5919240319887</v>
      </c>
    </row>
    <row r="53" spans="1:20" x14ac:dyDescent="0.25">
      <c r="A53" s="5" t="s">
        <v>498</v>
      </c>
      <c r="B53" s="5">
        <v>1080.6000000000001</v>
      </c>
      <c r="C53" s="5">
        <v>222.45888384148461</v>
      </c>
      <c r="E53" s="5">
        <v>1045.4000000000001</v>
      </c>
      <c r="F53" s="5">
        <v>1033.0999999999999</v>
      </c>
      <c r="G53" s="5">
        <v>796.3</v>
      </c>
      <c r="H53" s="5">
        <v>1257.7</v>
      </c>
      <c r="I53" s="5">
        <v>1276.5</v>
      </c>
      <c r="J53" s="5">
        <v>1135.8</v>
      </c>
      <c r="K53" s="5">
        <v>855.7</v>
      </c>
      <c r="L53" s="5">
        <v>804.2</v>
      </c>
      <c r="M53" s="5">
        <v>1355.2</v>
      </c>
      <c r="N53" s="5">
        <v>958.5</v>
      </c>
      <c r="O53" s="5">
        <v>1090.1999999999998</v>
      </c>
      <c r="P53" s="5">
        <v>1520.2</v>
      </c>
      <c r="Q53" s="5">
        <v>919</v>
      </c>
      <c r="S53" s="5">
        <f t="shared" si="0"/>
        <v>1080.6000000000001</v>
      </c>
      <c r="T53" s="5">
        <f t="shared" si="1"/>
        <v>222.45888384148461</v>
      </c>
    </row>
    <row r="55" spans="1:20" x14ac:dyDescent="0.25">
      <c r="A55" t="s">
        <v>509</v>
      </c>
    </row>
    <row r="56" spans="1:20" x14ac:dyDescent="0.25">
      <c r="A56" s="32" t="s">
        <v>370</v>
      </c>
      <c r="B56" s="32"/>
      <c r="C56" s="32"/>
      <c r="E56" s="32">
        <v>2002</v>
      </c>
      <c r="F56" s="32">
        <v>2003</v>
      </c>
      <c r="G56" s="32">
        <v>2004</v>
      </c>
      <c r="H56" s="32">
        <v>2005</v>
      </c>
      <c r="I56" s="32">
        <v>2006</v>
      </c>
      <c r="J56" s="32">
        <v>2007</v>
      </c>
      <c r="K56" s="32">
        <v>2008</v>
      </c>
      <c r="L56" s="32">
        <v>2009</v>
      </c>
      <c r="M56" s="32">
        <v>2010</v>
      </c>
      <c r="N56" s="32">
        <v>2011</v>
      </c>
      <c r="O56" s="32">
        <v>2012</v>
      </c>
      <c r="P56" s="32">
        <v>2013</v>
      </c>
    </row>
    <row r="57" spans="1:20" x14ac:dyDescent="0.25">
      <c r="A57" s="5" t="s">
        <v>2</v>
      </c>
      <c r="B57" s="5"/>
      <c r="C57" s="5"/>
      <c r="E57" s="5">
        <v>5.8943177392132375E-2</v>
      </c>
      <c r="F57" s="5">
        <v>2.5011238710204674E-2</v>
      </c>
      <c r="G57" s="5">
        <v>0.10147123320441769</v>
      </c>
      <c r="H57" s="5">
        <v>-0.11391442843697959</v>
      </c>
      <c r="I57" s="5">
        <v>8.5297602026226452E-2</v>
      </c>
      <c r="J57" s="5">
        <v>0.25539202770354202</v>
      </c>
      <c r="K57" s="5">
        <v>-0.21608899016550728</v>
      </c>
      <c r="L57" s="5">
        <v>0.20374832663989284</v>
      </c>
      <c r="M57" s="5">
        <v>0.21806685307574994</v>
      </c>
      <c r="N57" s="5">
        <v>-8.2822485978870361E-2</v>
      </c>
      <c r="O57" s="5">
        <v>6.8742889647326319E-2</v>
      </c>
      <c r="P57" s="5">
        <v>-0.30209968863932735</v>
      </c>
    </row>
    <row r="58" spans="1:20" x14ac:dyDescent="0.25">
      <c r="A58" s="5" t="s">
        <v>4</v>
      </c>
      <c r="B58" s="5"/>
      <c r="C58" s="5"/>
      <c r="E58" s="5">
        <v>7.876230661040784E-2</v>
      </c>
      <c r="F58" s="5">
        <v>4.7262059973924381E-2</v>
      </c>
      <c r="G58" s="5">
        <v>-0.12079399661098998</v>
      </c>
      <c r="H58" s="5">
        <v>-0.17086217747010701</v>
      </c>
      <c r="I58" s="5">
        <v>0.13913662239089192</v>
      </c>
      <c r="J58" s="5">
        <v>2.8776079623537211E-2</v>
      </c>
      <c r="K58" s="5">
        <v>-0.12431185233160617</v>
      </c>
      <c r="L58" s="5">
        <v>0.10835297924467231</v>
      </c>
      <c r="M58" s="5">
        <v>-0.19781457229845259</v>
      </c>
      <c r="N58" s="5">
        <v>0.43553083082042204</v>
      </c>
      <c r="O58" s="5">
        <v>-0.26011372279164097</v>
      </c>
      <c r="P58" s="5">
        <v>0.1763179793430906</v>
      </c>
    </row>
    <row r="59" spans="1:20" x14ac:dyDescent="0.25">
      <c r="A59" s="5" t="s">
        <v>482</v>
      </c>
      <c r="B59" s="5"/>
      <c r="C59" s="5"/>
      <c r="E59" s="5">
        <v>0.12041574454631671</v>
      </c>
      <c r="F59" s="5">
        <v>1.968184543755077E-2</v>
      </c>
      <c r="G59" s="5">
        <v>-0.19928050088207822</v>
      </c>
      <c r="H59" s="5">
        <v>-0.23215828581302922</v>
      </c>
      <c r="I59" s="5">
        <v>0.35850118150106886</v>
      </c>
      <c r="J59" s="5">
        <v>-5.9388718628344279E-2</v>
      </c>
      <c r="K59" s="5">
        <v>-0.17972877773864029</v>
      </c>
      <c r="L59" s="5">
        <v>0.34122383252818028</v>
      </c>
      <c r="M59" s="5">
        <v>-0.29631408332332809</v>
      </c>
      <c r="N59" s="5">
        <v>0.32019564351930829</v>
      </c>
      <c r="O59" s="5">
        <v>-0.21957523801318221</v>
      </c>
      <c r="P59" s="5">
        <v>0.19888496356811644</v>
      </c>
    </row>
    <row r="60" spans="1:20" x14ac:dyDescent="0.25">
      <c r="A60" s="5" t="s">
        <v>483</v>
      </c>
      <c r="B60" s="5"/>
      <c r="C60" s="5"/>
      <c r="E60" s="5">
        <v>3.4781721746226055E-2</v>
      </c>
      <c r="F60" s="5">
        <v>-1.4637752587481541E-2</v>
      </c>
      <c r="G60" s="5">
        <v>-0.193517731205922</v>
      </c>
      <c r="H60" s="5">
        <v>-3.1505829818903611E-2</v>
      </c>
      <c r="I60" s="5">
        <v>0.37423155737704927</v>
      </c>
      <c r="J60" s="5">
        <v>-0.30955265610438021</v>
      </c>
      <c r="K60" s="5">
        <v>-2.3756495916852294E-2</v>
      </c>
      <c r="L60" s="5">
        <v>0.40145178015900451</v>
      </c>
      <c r="M60" s="5">
        <v>-0.18360299921073403</v>
      </c>
      <c r="N60" s="5">
        <v>8.580060422960752E-3</v>
      </c>
      <c r="O60" s="5">
        <v>-6.7157919961658361E-2</v>
      </c>
      <c r="P60" s="5">
        <v>2.7486995054909886E-2</v>
      </c>
    </row>
    <row r="61" spans="1:20" x14ac:dyDescent="0.25">
      <c r="A61" s="5" t="s">
        <v>484</v>
      </c>
      <c r="B61" s="5"/>
      <c r="C61" s="5"/>
      <c r="E61" s="5">
        <v>0.166093400943229</v>
      </c>
      <c r="F61" s="5">
        <v>-0.15818762353656676</v>
      </c>
      <c r="G61" s="5">
        <v>-3.5220171224217028E-2</v>
      </c>
      <c r="H61" s="5">
        <v>-0.13714991762767717</v>
      </c>
      <c r="I61" s="5">
        <v>0.14614883922759825</v>
      </c>
      <c r="J61" s="5">
        <v>-8.5185325407943057E-3</v>
      </c>
      <c r="K61" s="5">
        <v>-0.131243317550023</v>
      </c>
      <c r="L61" s="5">
        <v>0.25238451057096406</v>
      </c>
      <c r="M61" s="5">
        <v>-0.17172638893763387</v>
      </c>
      <c r="N61" s="5">
        <v>0.11453389830508463</v>
      </c>
      <c r="O61" s="5">
        <v>-8.5237425388738866E-2</v>
      </c>
      <c r="P61" s="5">
        <v>-3.4745023066373122E-2</v>
      </c>
    </row>
    <row r="62" spans="1:20" x14ac:dyDescent="0.25">
      <c r="A62" s="5" t="s">
        <v>485</v>
      </c>
      <c r="B62" s="5"/>
      <c r="C62" s="5"/>
      <c r="E62" s="5">
        <v>-8.7449139280125224E-2</v>
      </c>
      <c r="F62" s="5">
        <v>2.0784744134997913E-2</v>
      </c>
      <c r="G62" s="5">
        <v>6.5385390766749679E-2</v>
      </c>
      <c r="H62" s="5">
        <v>1.1984357259996615E-3</v>
      </c>
      <c r="I62" s="5">
        <v>0.23051723051723058</v>
      </c>
      <c r="J62" s="5">
        <v>-0.19076387466721284</v>
      </c>
      <c r="K62" s="5">
        <v>-0.1632924205997722</v>
      </c>
      <c r="L62" s="5">
        <v>-0.18003780718336476</v>
      </c>
      <c r="M62" s="5">
        <v>0.54158981925488736</v>
      </c>
      <c r="N62" s="5">
        <v>-0.24735299395824636</v>
      </c>
      <c r="O62" s="5">
        <v>0.4343506596725486</v>
      </c>
      <c r="P62" s="5">
        <v>-0.31190779630963589</v>
      </c>
    </row>
    <row r="63" spans="1:20" x14ac:dyDescent="0.25">
      <c r="A63" s="5" t="s">
        <v>45</v>
      </c>
      <c r="B63" s="5"/>
      <c r="C63" s="5"/>
      <c r="E63" s="5">
        <v>0.50060003428767363</v>
      </c>
      <c r="F63" s="5">
        <v>-0.23591911344681823</v>
      </c>
      <c r="G63" s="5">
        <v>0.15856758373205754</v>
      </c>
      <c r="H63" s="5">
        <v>0.1679679938052526</v>
      </c>
      <c r="I63" s="5">
        <v>-8.016574585635354E-2</v>
      </c>
      <c r="J63" s="5">
        <v>-3.874106552946123E-2</v>
      </c>
      <c r="K63" s="5">
        <v>-0.12659335166208455</v>
      </c>
      <c r="L63" s="5">
        <v>-4.6859350407783662E-2</v>
      </c>
      <c r="M63" s="5">
        <v>-2.4093672596262036E-2</v>
      </c>
      <c r="N63" s="5">
        <v>9.9984617751115029E-2</v>
      </c>
      <c r="O63" s="5">
        <v>0.1412389875541884</v>
      </c>
      <c r="P63" s="5">
        <v>-5.8326185516480847E-2</v>
      </c>
    </row>
    <row r="64" spans="1:20" x14ac:dyDescent="0.25">
      <c r="A64" s="5" t="s">
        <v>17</v>
      </c>
      <c r="B64" s="5"/>
      <c r="C64" s="5"/>
      <c r="E64" s="5">
        <v>-1.2542759407069556E-2</v>
      </c>
      <c r="F64" s="5">
        <v>-0.11200923787528869</v>
      </c>
      <c r="G64" s="5">
        <v>-0.2549631556133507</v>
      </c>
      <c r="H64" s="5">
        <v>0.57784500814521766</v>
      </c>
      <c r="I64" s="5">
        <v>6.3053097345132744E-2</v>
      </c>
      <c r="J64" s="5">
        <v>-0.16711758584807498</v>
      </c>
      <c r="K64" s="5">
        <v>-0.11619190404797602</v>
      </c>
      <c r="L64" s="5">
        <v>-0.24257845631891423</v>
      </c>
      <c r="M64" s="5">
        <v>0.58616399153913135</v>
      </c>
      <c r="N64" s="5">
        <v>-0.13555067461562595</v>
      </c>
      <c r="O64" s="5">
        <v>0.13747731397459165</v>
      </c>
      <c r="P64" s="5">
        <v>-7.730355005983218E-2</v>
      </c>
    </row>
    <row r="65" spans="1:16" x14ac:dyDescent="0.25">
      <c r="A65" s="5" t="s">
        <v>387</v>
      </c>
      <c r="B65" s="5"/>
      <c r="C65" s="5"/>
      <c r="E65" s="5">
        <v>0.21914019944691193</v>
      </c>
      <c r="F65" s="5">
        <v>-0.25969205389056915</v>
      </c>
      <c r="G65" s="5">
        <v>-0.1516248839368616</v>
      </c>
      <c r="H65" s="5">
        <v>9.4998358323300808E-2</v>
      </c>
      <c r="I65" s="5">
        <v>0.46546726636681662</v>
      </c>
      <c r="J65" s="5">
        <v>-0.10878461328604555</v>
      </c>
      <c r="K65" s="5">
        <v>-0.23953470574730235</v>
      </c>
      <c r="L65" s="5">
        <v>-5.2128408976552347E-2</v>
      </c>
      <c r="M65" s="5">
        <v>0.29238772693491877</v>
      </c>
      <c r="N65" s="5">
        <v>-0.2408609217119855</v>
      </c>
      <c r="O65" s="5">
        <v>0.1576669191645925</v>
      </c>
      <c r="P65" s="5">
        <v>-8.2258366049728499E-3</v>
      </c>
    </row>
    <row r="66" spans="1:16" x14ac:dyDescent="0.25">
      <c r="A66" s="5" t="s">
        <v>486</v>
      </c>
      <c r="B66" s="5"/>
      <c r="C66" s="5"/>
      <c r="E66" s="5">
        <v>0.47876884422110544</v>
      </c>
      <c r="F66" s="5">
        <v>-0.23337014697137029</v>
      </c>
      <c r="G66" s="5">
        <v>-8.2114361702127686E-2</v>
      </c>
      <c r="H66" s="5">
        <v>-6.85741880961004E-2</v>
      </c>
      <c r="I66" s="5">
        <v>0.11885936487362288</v>
      </c>
      <c r="J66" s="5">
        <v>0.29969879518072295</v>
      </c>
      <c r="K66" s="5">
        <v>-0.36616454229432216</v>
      </c>
      <c r="L66" s="5">
        <v>6.6657291520179962E-2</v>
      </c>
      <c r="M66" s="5">
        <v>0.15346077785102172</v>
      </c>
      <c r="N66" s="5">
        <v>-2.434563950165728E-2</v>
      </c>
      <c r="O66" s="5">
        <v>0.22059512652296165</v>
      </c>
      <c r="P66" s="5">
        <v>-0.32680679527785783</v>
      </c>
    </row>
    <row r="67" spans="1:16" x14ac:dyDescent="0.25">
      <c r="A67" s="5" t="s">
        <v>487</v>
      </c>
      <c r="B67" s="5"/>
      <c r="C67" s="5"/>
      <c r="E67" s="5">
        <v>0.54917020984775744</v>
      </c>
      <c r="F67" s="5">
        <v>-0.42700309871624609</v>
      </c>
      <c r="G67" s="5">
        <v>0.1628553770086526</v>
      </c>
      <c r="H67" s="5">
        <v>-0.32181769864469845</v>
      </c>
      <c r="I67" s="5">
        <v>0.14831504702194367</v>
      </c>
      <c r="J67" s="5">
        <v>0.43388500255929013</v>
      </c>
      <c r="K67" s="5">
        <v>-0.34269395525940027</v>
      </c>
      <c r="L67" s="5">
        <v>0.48207820419985531</v>
      </c>
      <c r="M67" s="5">
        <v>-5.2155856846219671E-2</v>
      </c>
      <c r="N67" s="5">
        <v>-0.24909793814432984</v>
      </c>
      <c r="O67" s="5">
        <v>0.58915393856186704</v>
      </c>
      <c r="P67" s="5">
        <v>-0.47408207343412523</v>
      </c>
    </row>
    <row r="68" spans="1:16" x14ac:dyDescent="0.25">
      <c r="A68" s="5" t="s">
        <v>488</v>
      </c>
      <c r="B68" s="5"/>
      <c r="C68" s="5"/>
      <c r="E68" s="5">
        <v>0.19842618822788796</v>
      </c>
      <c r="F68" s="5">
        <v>-0.16772600724904133</v>
      </c>
      <c r="G68" s="5">
        <v>-7.2645796516031383E-2</v>
      </c>
      <c r="H68" s="5">
        <v>-0.13918192336486762</v>
      </c>
      <c r="I68" s="5">
        <v>0.49778621125869715</v>
      </c>
      <c r="J68" s="5">
        <v>-0.31455869932432434</v>
      </c>
      <c r="K68" s="5">
        <v>-0.17135155949172121</v>
      </c>
      <c r="L68" s="5">
        <v>0.73262081784386612</v>
      </c>
      <c r="M68" s="5">
        <v>-8.3731159148205711E-2</v>
      </c>
      <c r="N68" s="5">
        <v>-0.23322795925535655</v>
      </c>
      <c r="O68" s="5">
        <v>0.3248587570621469</v>
      </c>
      <c r="P68" s="5">
        <v>-0.25805336253097433</v>
      </c>
    </row>
    <row r="69" spans="1:16" x14ac:dyDescent="0.25">
      <c r="A69" s="5" t="s">
        <v>489</v>
      </c>
      <c r="B69" s="5"/>
      <c r="C69" s="5"/>
      <c r="E69" s="5">
        <v>0.52755404832556174</v>
      </c>
      <c r="F69" s="5">
        <v>-0.27292909671153048</v>
      </c>
      <c r="G69" s="5">
        <v>0.12003816793893125</v>
      </c>
      <c r="H69" s="5">
        <v>-0.35747146021468729</v>
      </c>
      <c r="I69" s="5">
        <v>0.27260673561389537</v>
      </c>
      <c r="J69" s="5">
        <v>0.31902479683267354</v>
      </c>
      <c r="K69" s="5">
        <v>-0.44644549763033181</v>
      </c>
      <c r="L69" s="5">
        <v>0.70690639269406408</v>
      </c>
      <c r="M69" s="5">
        <v>-0.27604079585353625</v>
      </c>
      <c r="N69" s="5">
        <v>-0.27575057736720548</v>
      </c>
      <c r="O69" s="5">
        <v>0.47098214285714279</v>
      </c>
      <c r="P69" s="5">
        <v>-0.337741166269239</v>
      </c>
    </row>
    <row r="70" spans="1:16" x14ac:dyDescent="0.25">
      <c r="A70" s="5" t="s">
        <v>29</v>
      </c>
      <c r="B70" s="5"/>
      <c r="C70" s="5"/>
      <c r="E70" s="5">
        <v>0.4460883210042591</v>
      </c>
      <c r="F70" s="5">
        <v>-0.3100294527980158</v>
      </c>
      <c r="G70" s="5">
        <v>0.35587508425073011</v>
      </c>
      <c r="H70" s="5">
        <v>-9.7597348798674363E-2</v>
      </c>
      <c r="I70" s="5">
        <v>-9.2361366140286463E-2</v>
      </c>
      <c r="J70" s="5">
        <v>0.43374468945984224</v>
      </c>
      <c r="K70" s="5">
        <v>-0.43022435445181317</v>
      </c>
      <c r="L70" s="5">
        <v>0.24096087171867264</v>
      </c>
      <c r="M70" s="5">
        <v>6.485731390939932E-2</v>
      </c>
      <c r="N70" s="5">
        <v>-0.36488005997001505</v>
      </c>
      <c r="O70" s="5">
        <v>0.73089406904691667</v>
      </c>
      <c r="P70" s="5">
        <v>-0.34725536992840084</v>
      </c>
    </row>
    <row r="71" spans="1:16" x14ac:dyDescent="0.25">
      <c r="A71" s="5" t="s">
        <v>15</v>
      </c>
      <c r="B71" s="5"/>
      <c r="C71" s="5"/>
      <c r="E71" s="5">
        <v>0.17982333798233388</v>
      </c>
      <c r="F71" s="5">
        <v>-0.39601229411301131</v>
      </c>
      <c r="G71" s="5">
        <v>0.30010438413361168</v>
      </c>
      <c r="H71" s="5">
        <v>-0.10096346848655161</v>
      </c>
      <c r="I71" s="5">
        <v>-3.7173476222371014E-2</v>
      </c>
      <c r="J71" s="5">
        <v>0.21611594202898562</v>
      </c>
      <c r="K71" s="5">
        <v>-0.23186195061492995</v>
      </c>
      <c r="L71" s="5">
        <v>0.52401638326920696</v>
      </c>
      <c r="M71" s="5">
        <v>-0.14341558758856596</v>
      </c>
      <c r="N71" s="5">
        <v>-1.597261836851108E-2</v>
      </c>
      <c r="O71" s="5">
        <v>0.17594202898550715</v>
      </c>
      <c r="P71" s="5">
        <v>-0.1620244844302029</v>
      </c>
    </row>
    <row r="72" spans="1:16" x14ac:dyDescent="0.25">
      <c r="A72" s="5" t="s">
        <v>44</v>
      </c>
      <c r="B72" s="5"/>
      <c r="C72" s="5"/>
      <c r="E72" s="5">
        <v>0.47381745502997991</v>
      </c>
      <c r="F72" s="5">
        <v>-0.17177470391465502</v>
      </c>
      <c r="G72" s="5">
        <v>0.42975657679292645</v>
      </c>
      <c r="H72" s="5">
        <v>0.12788211940754315</v>
      </c>
      <c r="I72" s="5">
        <v>-0.29743450890137407</v>
      </c>
      <c r="J72" s="5">
        <v>4.7499759129010451E-2</v>
      </c>
      <c r="K72" s="5">
        <v>-0.19738778513612951</v>
      </c>
      <c r="L72" s="5">
        <v>0.44121017648407046</v>
      </c>
      <c r="M72" s="5">
        <v>-0.10774491094147584</v>
      </c>
      <c r="N72" s="5">
        <v>-4.8124053114694445E-3</v>
      </c>
      <c r="O72" s="5">
        <v>6.8953165577146952E-2</v>
      </c>
      <c r="P72" s="5">
        <v>7.1123397838652805E-2</v>
      </c>
    </row>
    <row r="73" spans="1:16" x14ac:dyDescent="0.25">
      <c r="A73" s="5" t="s">
        <v>490</v>
      </c>
      <c r="B73" s="5"/>
      <c r="C73" s="5"/>
      <c r="E73" s="5">
        <v>2.2523128679562654</v>
      </c>
      <c r="F73" s="5">
        <v>-0.50788725109904309</v>
      </c>
      <c r="G73" s="5">
        <v>0.36784025223331579</v>
      </c>
      <c r="H73" s="5">
        <v>0.39223972339608132</v>
      </c>
      <c r="I73" s="5">
        <v>-0.22130242825607063</v>
      </c>
      <c r="J73" s="5">
        <v>9.7448618001417436E-2</v>
      </c>
      <c r="K73" s="5">
        <v>-0.46206005812076201</v>
      </c>
      <c r="L73" s="5">
        <v>1.8403361344537816</v>
      </c>
      <c r="M73" s="5">
        <v>-9.8267117497886733E-2</v>
      </c>
      <c r="N73" s="5">
        <v>-0.25404265291774075</v>
      </c>
      <c r="O73" s="5">
        <v>0.22368834432924908</v>
      </c>
      <c r="P73" s="5">
        <v>-0.22362002567394101</v>
      </c>
    </row>
    <row r="74" spans="1:16" x14ac:dyDescent="0.25">
      <c r="A74" s="5" t="s">
        <v>491</v>
      </c>
      <c r="B74" s="5"/>
      <c r="C74" s="5"/>
      <c r="E74" s="5">
        <v>1.0498046875000002</v>
      </c>
      <c r="F74" s="5">
        <v>-3.4937271716691206E-3</v>
      </c>
      <c r="G74" s="5">
        <v>-1.6095617529880514E-2</v>
      </c>
      <c r="H74" s="5">
        <v>0.15257531584062203</v>
      </c>
      <c r="I74" s="5">
        <v>-0.2221753794266442</v>
      </c>
      <c r="J74" s="5">
        <v>0.13297199638663057</v>
      </c>
      <c r="K74" s="5">
        <v>-0.2655078934779142</v>
      </c>
      <c r="L74" s="5">
        <v>0.6094224924012156</v>
      </c>
      <c r="M74" s="5">
        <v>0.14542020774315401</v>
      </c>
      <c r="N74" s="5">
        <v>-0.18054410552349553</v>
      </c>
      <c r="O74" s="5">
        <v>0.19977004886461627</v>
      </c>
      <c r="P74" s="5">
        <v>-0.18183996166746536</v>
      </c>
    </row>
    <row r="75" spans="1:16" x14ac:dyDescent="0.25">
      <c r="A75" s="5" t="s">
        <v>492</v>
      </c>
      <c r="B75" s="5"/>
      <c r="C75" s="5"/>
      <c r="E75" s="5">
        <v>0.33960514111567502</v>
      </c>
      <c r="F75" s="5">
        <v>-0.16943620178041538</v>
      </c>
      <c r="G75" s="5">
        <v>-6.5856853638204205E-2</v>
      </c>
      <c r="H75" s="5">
        <v>0.45410504844467103</v>
      </c>
      <c r="I75" s="5">
        <v>-0.22163773452568822</v>
      </c>
      <c r="J75" s="5">
        <v>-0.15780581211984671</v>
      </c>
      <c r="K75" s="5">
        <v>6.6203022602648112E-2</v>
      </c>
      <c r="L75" s="5">
        <v>2.5965880582037044E-2</v>
      </c>
      <c r="M75" s="5">
        <v>0.2988140359457146</v>
      </c>
      <c r="N75" s="5">
        <v>-4.6973547961969293E-2</v>
      </c>
      <c r="O75" s="5">
        <v>0.3790991702884236</v>
      </c>
      <c r="P75" s="5">
        <v>-0.38060449792293372</v>
      </c>
    </row>
    <row r="76" spans="1:16" x14ac:dyDescent="0.25">
      <c r="A76" s="5" t="s">
        <v>506</v>
      </c>
      <c r="B76" s="5"/>
      <c r="C76" s="5"/>
      <c r="E76" s="5">
        <v>0.4246537138607418</v>
      </c>
      <c r="F76" s="5">
        <v>-0.38218597063621534</v>
      </c>
      <c r="G76" s="5">
        <v>0.48753696662441925</v>
      </c>
      <c r="H76" s="5">
        <v>-0.28457824481681343</v>
      </c>
      <c r="I76" s="5">
        <v>-0.14241762604208019</v>
      </c>
      <c r="J76" s="5">
        <v>0.14546927438953816</v>
      </c>
      <c r="K76" s="5">
        <v>-8.0117195393008642E-2</v>
      </c>
      <c r="L76" s="5">
        <v>6.1285008237232243E-2</v>
      </c>
      <c r="M76" s="5">
        <v>0.26327227569077938</v>
      </c>
      <c r="N76" s="5">
        <v>-0.10141721962808239</v>
      </c>
      <c r="O76" s="5">
        <v>0.38745555656851149</v>
      </c>
      <c r="P76" s="5">
        <v>-0.39220710953413501</v>
      </c>
    </row>
    <row r="77" spans="1:16" x14ac:dyDescent="0.25">
      <c r="A77" s="5" t="s">
        <v>493</v>
      </c>
      <c r="B77" s="5"/>
      <c r="C77" s="5"/>
      <c r="E77" s="5">
        <v>0.78537000283527092</v>
      </c>
      <c r="F77" s="5">
        <v>-0.20263617595680486</v>
      </c>
      <c r="G77" s="5">
        <v>0.37960565624377618</v>
      </c>
      <c r="H77" s="5">
        <v>5.2403637938501446E-2</v>
      </c>
      <c r="I77" s="5">
        <v>-0.20521262002743487</v>
      </c>
      <c r="J77" s="5">
        <v>-0.19528822920262337</v>
      </c>
      <c r="K77" s="5">
        <v>-0.30359249329758714</v>
      </c>
      <c r="L77" s="5">
        <v>0.63196797043424702</v>
      </c>
      <c r="M77" s="5">
        <v>-0.14710322702396678</v>
      </c>
      <c r="N77" s="5">
        <v>-0.27868127005199678</v>
      </c>
      <c r="O77" s="5">
        <v>0.91809815950920193</v>
      </c>
      <c r="P77" s="5">
        <v>-0.36646409723332779</v>
      </c>
    </row>
    <row r="78" spans="1:16" x14ac:dyDescent="0.25">
      <c r="A78" s="5" t="s">
        <v>494</v>
      </c>
      <c r="B78" s="5"/>
      <c r="C78" s="5"/>
      <c r="E78" s="5">
        <v>0.82046188229451211</v>
      </c>
      <c r="F78" s="5">
        <v>-0.32028372664029464</v>
      </c>
      <c r="G78" s="5">
        <v>0.28155729480232794</v>
      </c>
      <c r="H78" s="5">
        <v>0.10068900720325705</v>
      </c>
      <c r="I78" s="5">
        <v>0.26917057902973401</v>
      </c>
      <c r="J78" s="5">
        <v>-0.3583678959757875</v>
      </c>
      <c r="K78" s="5">
        <v>7.7742837176799445E-2</v>
      </c>
      <c r="L78" s="5">
        <v>0.74080077808396849</v>
      </c>
      <c r="M78" s="5">
        <v>-0.32489058571561602</v>
      </c>
      <c r="N78" s="5">
        <v>-0.56510344827586201</v>
      </c>
      <c r="O78" s="5">
        <v>1.6130669203932761</v>
      </c>
      <c r="P78" s="5">
        <v>-0.43221264716591817</v>
      </c>
    </row>
    <row r="79" spans="1:16" x14ac:dyDescent="0.25">
      <c r="A79" s="5" t="s">
        <v>495</v>
      </c>
      <c r="B79" s="5"/>
      <c r="C79" s="5"/>
      <c r="E79" s="5">
        <v>0.21697788486360908</v>
      </c>
      <c r="F79" s="5">
        <v>2.9414884214247771E-2</v>
      </c>
      <c r="G79" s="5">
        <v>0.22179482776384937</v>
      </c>
      <c r="H79" s="5">
        <v>-5.0203794799718877E-2</v>
      </c>
      <c r="I79" s="5">
        <v>6.5701855633489648E-3</v>
      </c>
      <c r="J79" s="5">
        <v>-0.10276087148275558</v>
      </c>
      <c r="K79" s="5">
        <v>-0.10266745313933666</v>
      </c>
      <c r="L79" s="5">
        <v>0.36924369134134311</v>
      </c>
      <c r="M79" s="5">
        <v>2.4803968634981598E-2</v>
      </c>
      <c r="N79" s="5">
        <v>-0.2208255257130961</v>
      </c>
      <c r="O79" s="5">
        <v>0.23080263201843768</v>
      </c>
      <c r="P79" s="5">
        <v>-0.20939509891720248</v>
      </c>
    </row>
    <row r="80" spans="1:16" x14ac:dyDescent="0.25">
      <c r="A80" s="5" t="s">
        <v>496</v>
      </c>
      <c r="B80" s="5"/>
      <c r="C80" s="5"/>
      <c r="E80" s="5">
        <v>4.0185471406491369E-2</v>
      </c>
      <c r="F80" s="5">
        <v>0.19330001350803733</v>
      </c>
      <c r="G80" s="5">
        <v>0.24700022639800762</v>
      </c>
      <c r="H80" s="5">
        <v>7.1895424836601357E-2</v>
      </c>
      <c r="I80" s="5">
        <v>-0.21959688346883466</v>
      </c>
      <c r="J80" s="5">
        <v>-6.8041237113402112E-2</v>
      </c>
      <c r="K80" s="5">
        <v>6.90498369818352E-2</v>
      </c>
      <c r="L80" s="5">
        <v>9.6067966452456077E-2</v>
      </c>
      <c r="M80" s="5">
        <v>-0.16237702474411209</v>
      </c>
      <c r="N80" s="5">
        <v>-0.21200616917783835</v>
      </c>
      <c r="O80" s="5">
        <v>0.44911171333935551</v>
      </c>
      <c r="P80" s="5">
        <v>-0.12935064935064935</v>
      </c>
    </row>
    <row r="81" spans="1:16" x14ac:dyDescent="0.25">
      <c r="A81" s="5" t="s">
        <v>497</v>
      </c>
      <c r="B81" s="5"/>
      <c r="C81" s="5"/>
      <c r="E81" s="5">
        <v>-8.4562996594778533E-2</v>
      </c>
      <c r="F81" s="5">
        <v>4.8512089274643448E-2</v>
      </c>
      <c r="G81" s="5">
        <v>0.27760532150776046</v>
      </c>
      <c r="H81" s="5">
        <v>-5.206525511975009E-2</v>
      </c>
      <c r="I81" s="5">
        <v>-0.23642133528621986</v>
      </c>
      <c r="J81" s="5">
        <v>4.0760869565217392E-2</v>
      </c>
      <c r="K81" s="5">
        <v>5.5905390876977386E-2</v>
      </c>
      <c r="L81" s="5">
        <v>0.51185454545454556</v>
      </c>
      <c r="M81" s="5">
        <v>-0.34029247642870891</v>
      </c>
      <c r="N81" s="5">
        <v>-0.21510864809683533</v>
      </c>
      <c r="O81" s="5">
        <v>0.64975845410627997</v>
      </c>
      <c r="P81" s="5">
        <v>-0.38179975222434975</v>
      </c>
    </row>
    <row r="82" spans="1:16" x14ac:dyDescent="0.25">
      <c r="A82" s="5" t="s">
        <v>498</v>
      </c>
      <c r="B82" s="5"/>
      <c r="C82" s="5"/>
      <c r="E82" s="5">
        <v>-1.1765831260761604E-2</v>
      </c>
      <c r="F82" s="5">
        <v>-0.22921304810763718</v>
      </c>
      <c r="G82" s="5">
        <v>0.57942986311691591</v>
      </c>
      <c r="H82" s="5">
        <v>1.4947920807823768E-2</v>
      </c>
      <c r="I82" s="5">
        <v>-0.1102232667450059</v>
      </c>
      <c r="J82" s="5">
        <v>-0.24661031871808409</v>
      </c>
      <c r="K82" s="5">
        <v>-6.0184644150987496E-2</v>
      </c>
      <c r="L82" s="5">
        <v>0.68515294702810248</v>
      </c>
      <c r="M82" s="5">
        <v>-0.29272432113341207</v>
      </c>
      <c r="N82" s="5">
        <v>0.13740219092331749</v>
      </c>
      <c r="O82" s="5">
        <v>0.39442304164373537</v>
      </c>
      <c r="P82" s="5">
        <v>-0.39547427970003951</v>
      </c>
    </row>
    <row r="83" spans="1:16" x14ac:dyDescent="0.25">
      <c r="A83" s="5" t="s">
        <v>244</v>
      </c>
      <c r="B83" s="5"/>
      <c r="C83" s="5"/>
      <c r="E83" s="5" t="e">
        <v>#VALUE!</v>
      </c>
      <c r="F83" s="5">
        <v>-0.31033065131849419</v>
      </c>
      <c r="G83" s="5">
        <v>0.1113855062590479</v>
      </c>
      <c r="H83" s="5">
        <v>-5.6394146042448787E-2</v>
      </c>
      <c r="I83" s="5">
        <v>1.0231425091351935E-2</v>
      </c>
      <c r="J83" s="5">
        <v>-8.0459770114942458E-2</v>
      </c>
      <c r="K83" s="5">
        <v>-0.24851398601398597</v>
      </c>
      <c r="L83" s="5">
        <v>0.33511690124462007</v>
      </c>
      <c r="M83" s="5">
        <v>0.14392751350409483</v>
      </c>
      <c r="N83" s="5">
        <v>4.0974866717441112E-2</v>
      </c>
      <c r="O83" s="5">
        <v>3.775241439859519E-2</v>
      </c>
      <c r="P83" s="5">
        <v>-0.10124083474337291</v>
      </c>
    </row>
    <row r="84" spans="1:16" x14ac:dyDescent="0.25">
      <c r="A84" s="5" t="s">
        <v>499</v>
      </c>
      <c r="B84" s="5"/>
      <c r="C84" s="5"/>
      <c r="E84" s="5">
        <v>0.47708966063647162</v>
      </c>
      <c r="F84" s="5">
        <v>-0.16529590559628096</v>
      </c>
      <c r="G84" s="5">
        <v>0.326871586162579</v>
      </c>
      <c r="H84" s="5">
        <v>-0.13867140205020598</v>
      </c>
      <c r="I84" s="5">
        <v>2.5114797113672743E-2</v>
      </c>
      <c r="J84" s="5">
        <v>-3.3641100649054005E-2</v>
      </c>
      <c r="K84" s="5">
        <v>-0.29524169898779673</v>
      </c>
      <c r="L84" s="5">
        <v>1.1810738255033559</v>
      </c>
      <c r="M84" s="5">
        <v>-0.48581451166225614</v>
      </c>
      <c r="N84" s="5">
        <v>0.41639736684619999</v>
      </c>
      <c r="O84" s="5">
        <v>-8.5854318066587901E-2</v>
      </c>
      <c r="P84" s="5">
        <v>-0.28129044185616564</v>
      </c>
    </row>
    <row r="85" spans="1:16" x14ac:dyDescent="0.25">
      <c r="A85" s="5" t="s">
        <v>120</v>
      </c>
      <c r="B85" s="5"/>
      <c r="C85" s="5"/>
      <c r="E85" s="5">
        <v>0.31131952585645434</v>
      </c>
      <c r="F85" s="5">
        <v>-0.24336942485348168</v>
      </c>
      <c r="G85" s="5">
        <v>0.61585926217670983</v>
      </c>
      <c r="H85" s="5">
        <v>-0.15128371790705236</v>
      </c>
      <c r="I85" s="5">
        <v>-0.13593720084242764</v>
      </c>
      <c r="J85" s="5">
        <v>0.10569465987148235</v>
      </c>
      <c r="K85" s="5">
        <v>-0.33286573146292592</v>
      </c>
      <c r="L85" s="5">
        <v>0.87578852508260763</v>
      </c>
      <c r="M85" s="5">
        <v>-0.40779886299943952</v>
      </c>
      <c r="N85" s="5">
        <v>0.31517036235803109</v>
      </c>
      <c r="O85" s="5">
        <v>0.30770021589390384</v>
      </c>
      <c r="P85" s="5">
        <v>-0.46108490566037735</v>
      </c>
    </row>
    <row r="86" spans="1:16" x14ac:dyDescent="0.25">
      <c r="A86" s="5" t="s">
        <v>500</v>
      </c>
      <c r="B86" s="5"/>
      <c r="C86" s="5"/>
      <c r="E86" s="5">
        <v>0.29659000793021417</v>
      </c>
      <c r="F86" s="5">
        <v>2.905198776758375E-3</v>
      </c>
      <c r="G86" s="5">
        <v>0.52340295776795254</v>
      </c>
      <c r="H86" s="5">
        <v>-0.39061248999199366</v>
      </c>
      <c r="I86" s="5">
        <v>0.53407784529479396</v>
      </c>
      <c r="J86" s="5">
        <v>-0.14880633765121506</v>
      </c>
      <c r="K86" s="5">
        <v>-0.15381712992076477</v>
      </c>
      <c r="L86" s="5">
        <v>0.34824613555291334</v>
      </c>
      <c r="M86" s="5">
        <v>-0.29136809613052594</v>
      </c>
      <c r="N86" s="5">
        <v>3.4691972619788534E-2</v>
      </c>
      <c r="O86" s="5">
        <v>1.8192752969478306E-2</v>
      </c>
      <c r="P86" s="5">
        <v>-0.22725930301240413</v>
      </c>
    </row>
    <row r="87" spans="1:16" x14ac:dyDescent="0.25">
      <c r="A87" s="5" t="s">
        <v>501</v>
      </c>
      <c r="B87" s="5"/>
      <c r="C87" s="5"/>
      <c r="E87" s="5">
        <v>0.27868399225877805</v>
      </c>
      <c r="F87" s="5">
        <v>0.19416216216216206</v>
      </c>
      <c r="G87" s="5">
        <v>0.18957088538837599</v>
      </c>
      <c r="H87" s="5">
        <v>-0.30601217656012181</v>
      </c>
      <c r="I87" s="5">
        <v>6.2397192674635352E-2</v>
      </c>
      <c r="J87" s="5">
        <v>0.23420726672171768</v>
      </c>
      <c r="K87" s="5">
        <v>-0.21853307685874387</v>
      </c>
      <c r="L87" s="5">
        <v>0.20098458904109598</v>
      </c>
      <c r="M87" s="5">
        <v>-9.6595972197469335E-2</v>
      </c>
      <c r="N87" s="5">
        <v>-0.30163740382718468</v>
      </c>
      <c r="O87" s="5">
        <v>4.8022598870056332E-2</v>
      </c>
      <c r="P87" s="5">
        <v>0.23045822102425875</v>
      </c>
    </row>
    <row r="88" spans="1:16" x14ac:dyDescent="0.25">
      <c r="A88" s="5" t="s">
        <v>502</v>
      </c>
      <c r="B88" s="5"/>
      <c r="C88" s="5"/>
      <c r="E88" s="5">
        <v>5.6875770442405119E-2</v>
      </c>
      <c r="F88" s="5">
        <v>-8.0673902478535855E-3</v>
      </c>
      <c r="G88" s="5">
        <v>6.9636791220277064E-2</v>
      </c>
      <c r="H88" s="5">
        <v>0.18049957249297663</v>
      </c>
      <c r="I88" s="5">
        <v>1.003647274890704E-2</v>
      </c>
      <c r="J88" s="5">
        <v>-0.21868517427715309</v>
      </c>
      <c r="K88" s="5">
        <v>0.24498492198767524</v>
      </c>
      <c r="L88" s="5">
        <v>5.5105049760412875E-2</v>
      </c>
      <c r="M88" s="5">
        <v>3.4660012476606272E-2</v>
      </c>
      <c r="N88" s="5">
        <v>-0.181217441636118</v>
      </c>
      <c r="O88" s="5">
        <v>0.19136966126656843</v>
      </c>
      <c r="P88" s="5">
        <v>-0.11887160976092175</v>
      </c>
    </row>
    <row r="89" spans="1:16" x14ac:dyDescent="0.25">
      <c r="A89" s="5" t="s">
        <v>503</v>
      </c>
      <c r="B89" s="5"/>
      <c r="C89" s="5"/>
      <c r="E89" s="5">
        <v>-0.14866079453532255</v>
      </c>
      <c r="F89" s="5">
        <v>0.36085304054054046</v>
      </c>
      <c r="G89" s="5">
        <v>0.3283165244375485</v>
      </c>
      <c r="H89" s="5">
        <v>-0.26644083635089361</v>
      </c>
      <c r="I89" s="5">
        <v>0.25557324840764334</v>
      </c>
      <c r="J89" s="5">
        <v>-0.11160431198478123</v>
      </c>
      <c r="K89" s="5">
        <v>0.39486081370449683</v>
      </c>
      <c r="L89" s="5">
        <v>-0.12260771671272139</v>
      </c>
      <c r="M89" s="5">
        <v>-0.27656596290680036</v>
      </c>
      <c r="N89" s="5">
        <v>-0.14640438568203798</v>
      </c>
      <c r="O89" s="5">
        <v>0.36645258783528495</v>
      </c>
      <c r="P89" s="5">
        <v>4.6032623721316106E-2</v>
      </c>
    </row>
    <row r="90" spans="1:16" x14ac:dyDescent="0.25">
      <c r="A90" s="5" t="s">
        <v>504</v>
      </c>
      <c r="B90" s="5"/>
      <c r="C90" s="5"/>
      <c r="E90" s="5">
        <v>-5.8911517661949193E-2</v>
      </c>
      <c r="F90" s="5">
        <v>0.25724416187798016</v>
      </c>
      <c r="G90" s="5">
        <v>0.3196537975299038</v>
      </c>
      <c r="H90" s="5">
        <v>-0.29918938835666914</v>
      </c>
      <c r="I90" s="5">
        <v>0.29284963196635122</v>
      </c>
      <c r="J90" s="5">
        <v>-0.10069133794225291</v>
      </c>
      <c r="K90" s="5">
        <v>6.4664918151397299E-2</v>
      </c>
      <c r="L90" s="5">
        <v>0.11170574243968739</v>
      </c>
      <c r="M90" s="5">
        <v>-0.20493619622526174</v>
      </c>
      <c r="N90" s="5">
        <v>-0.20038443056222971</v>
      </c>
      <c r="O90" s="5">
        <v>0.3348557692307691</v>
      </c>
      <c r="P90" s="5">
        <v>6.6180443003782161E-2</v>
      </c>
    </row>
    <row r="91" spans="1:16" x14ac:dyDescent="0.25">
      <c r="A91" s="5" t="s">
        <v>19</v>
      </c>
      <c r="B91" s="5"/>
      <c r="C91" s="5"/>
      <c r="E91" s="5">
        <v>-7.3861555365645218E-2</v>
      </c>
      <c r="F91" s="5">
        <v>0.27924246418841725</v>
      </c>
      <c r="G91" s="5">
        <v>8.2334352351183249E-2</v>
      </c>
      <c r="H91" s="5">
        <v>4.6556648682957731E-2</v>
      </c>
      <c r="I91" s="5">
        <v>0.18855566000545843</v>
      </c>
      <c r="J91" s="5">
        <v>-0.35343793851256544</v>
      </c>
      <c r="K91" s="5">
        <v>0.11115934022571237</v>
      </c>
      <c r="L91" s="5">
        <v>0.11580666927092578</v>
      </c>
      <c r="M91" s="5">
        <v>-3.1954169318905185E-2</v>
      </c>
      <c r="N91" s="5">
        <v>-0.28077327722251449</v>
      </c>
      <c r="O91" s="5">
        <v>0.48816054123240088</v>
      </c>
      <c r="P91" s="5">
        <v>-6.4168330517585651E-2</v>
      </c>
    </row>
    <row r="92" spans="1:16" x14ac:dyDescent="0.25">
      <c r="A92" s="5" t="s">
        <v>505</v>
      </c>
      <c r="B92" s="5"/>
      <c r="C92" s="5"/>
      <c r="E92" s="5">
        <v>0.48221191028615612</v>
      </c>
      <c r="F92" s="5">
        <v>0.36759718236368388</v>
      </c>
      <c r="G92" s="5">
        <v>-0.24694772987409391</v>
      </c>
      <c r="H92" s="5">
        <v>7.3717542748575102E-2</v>
      </c>
      <c r="I92" s="5">
        <v>0.20201722307420078</v>
      </c>
      <c r="J92" s="5">
        <v>-0.15285342754796605</v>
      </c>
      <c r="K92" s="5">
        <v>-8.9145041705282715E-2</v>
      </c>
      <c r="L92" s="5">
        <v>9.7233704292527881E-2</v>
      </c>
      <c r="M92" s="5">
        <v>-0.11243769560681581</v>
      </c>
      <c r="N92" s="5">
        <v>-6.4124330677811175E-2</v>
      </c>
      <c r="O92" s="5">
        <v>-4.8144013396595664E-3</v>
      </c>
      <c r="P92" s="5">
        <v>-2.1944892378882232E-2</v>
      </c>
    </row>
  </sheetData>
  <autoFilter ref="A17:AJ53"/>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F37"/>
  <sheetViews>
    <sheetView workbookViewId="0">
      <selection activeCell="F1" sqref="F1"/>
    </sheetView>
  </sheetViews>
  <sheetFormatPr defaultColWidth="8.85546875" defaultRowHeight="15" x14ac:dyDescent="0.25"/>
  <cols>
    <col min="1" max="1" width="20.85546875" customWidth="1"/>
    <col min="2" max="2" width="16.140625" customWidth="1"/>
  </cols>
  <sheetData>
    <row r="1" spans="1:6" x14ac:dyDescent="0.25">
      <c r="A1" t="s">
        <v>473</v>
      </c>
      <c r="F1" s="103"/>
    </row>
    <row r="2" spans="1:6" x14ac:dyDescent="0.25">
      <c r="A2" t="s">
        <v>522</v>
      </c>
    </row>
    <row r="3" spans="1:6" x14ac:dyDescent="0.25">
      <c r="A3" s="39"/>
      <c r="B3" s="39" t="s">
        <v>3</v>
      </c>
      <c r="C3" s="39" t="s">
        <v>5</v>
      </c>
      <c r="D3" s="39" t="s">
        <v>6</v>
      </c>
      <c r="E3" s="39" t="s">
        <v>19</v>
      </c>
      <c r="F3" s="39" t="s">
        <v>30</v>
      </c>
    </row>
    <row r="4" spans="1:6" x14ac:dyDescent="0.25">
      <c r="A4" s="39" t="s">
        <v>512</v>
      </c>
      <c r="B4" s="39">
        <v>0.61769163925678616</v>
      </c>
      <c r="C4" s="39">
        <v>0.74365155230455926</v>
      </c>
      <c r="D4" s="39">
        <v>0.64524257336459434</v>
      </c>
      <c r="E4" s="39">
        <v>0.79387044431074405</v>
      </c>
      <c r="F4" s="39">
        <v>0.69182583639144524</v>
      </c>
    </row>
    <row r="5" spans="1:6" x14ac:dyDescent="0.25">
      <c r="A5" s="39" t="s">
        <v>513</v>
      </c>
      <c r="B5" s="39">
        <v>0.27031373643892376</v>
      </c>
      <c r="C5" s="39">
        <v>0.14484019783051411</v>
      </c>
      <c r="D5" s="39">
        <v>0.24196532089763739</v>
      </c>
      <c r="E5" s="39">
        <v>0.15604660066728654</v>
      </c>
      <c r="F5" s="39">
        <v>0.20417660661805009</v>
      </c>
    </row>
    <row r="6" spans="1:6" x14ac:dyDescent="0.25">
      <c r="A6" s="39" t="s">
        <v>514</v>
      </c>
      <c r="B6" s="39">
        <v>0.11199462430429015</v>
      </c>
      <c r="C6" s="39">
        <v>0.11150824986492665</v>
      </c>
      <c r="D6" s="39">
        <v>0.11279210573776827</v>
      </c>
      <c r="E6" s="39">
        <v>5.0082955021969404E-2</v>
      </c>
      <c r="F6" s="39">
        <v>0.10399755699050463</v>
      </c>
    </row>
    <row r="9" spans="1:6" x14ac:dyDescent="0.25">
      <c r="A9" t="s">
        <v>511</v>
      </c>
    </row>
    <row r="10" spans="1:6" x14ac:dyDescent="0.25">
      <c r="A10" s="5" t="s">
        <v>374</v>
      </c>
      <c r="B10" s="5" t="s">
        <v>515</v>
      </c>
    </row>
    <row r="11" spans="1:6" x14ac:dyDescent="0.25">
      <c r="A11" s="5" t="s">
        <v>512</v>
      </c>
      <c r="B11" s="5">
        <v>0.69182583639144524</v>
      </c>
    </row>
    <row r="12" spans="1:6" x14ac:dyDescent="0.25">
      <c r="A12" s="5" t="s">
        <v>513</v>
      </c>
      <c r="B12" s="5">
        <v>0.20417660661805009</v>
      </c>
    </row>
    <row r="13" spans="1:6" x14ac:dyDescent="0.25">
      <c r="A13" s="5" t="s">
        <v>514</v>
      </c>
      <c r="B13" s="5">
        <v>0.10399755699050463</v>
      </c>
    </row>
    <row r="15" spans="1:6" x14ac:dyDescent="0.25">
      <c r="A15" t="s">
        <v>516</v>
      </c>
    </row>
    <row r="16" spans="1:6" x14ac:dyDescent="0.25">
      <c r="A16" s="5" t="s">
        <v>374</v>
      </c>
      <c r="B16" s="5" t="s">
        <v>515</v>
      </c>
    </row>
    <row r="17" spans="1:2" x14ac:dyDescent="0.25">
      <c r="A17" s="5" t="s">
        <v>512</v>
      </c>
      <c r="B17" s="5">
        <v>0.61769163925678616</v>
      </c>
    </row>
    <row r="18" spans="1:2" x14ac:dyDescent="0.25">
      <c r="A18" s="5" t="s">
        <v>513</v>
      </c>
      <c r="B18" s="5">
        <v>0.27031373643892376</v>
      </c>
    </row>
    <row r="19" spans="1:2" x14ac:dyDescent="0.25">
      <c r="A19" s="5" t="s">
        <v>514</v>
      </c>
      <c r="B19" s="5">
        <v>0.11199462430429015</v>
      </c>
    </row>
    <row r="21" spans="1:2" x14ac:dyDescent="0.25">
      <c r="A21" t="s">
        <v>517</v>
      </c>
    </row>
    <row r="22" spans="1:2" x14ac:dyDescent="0.25">
      <c r="A22" s="5" t="s">
        <v>374</v>
      </c>
      <c r="B22" s="5" t="s">
        <v>515</v>
      </c>
    </row>
    <row r="23" spans="1:2" x14ac:dyDescent="0.25">
      <c r="A23" s="5" t="s">
        <v>512</v>
      </c>
      <c r="B23" s="5">
        <v>0.64524257336459434</v>
      </c>
    </row>
    <row r="24" spans="1:2" x14ac:dyDescent="0.25">
      <c r="A24" s="5" t="s">
        <v>513</v>
      </c>
      <c r="B24" s="5">
        <v>0.24196532089763739</v>
      </c>
    </row>
    <row r="25" spans="1:2" x14ac:dyDescent="0.25">
      <c r="A25" s="5" t="s">
        <v>514</v>
      </c>
      <c r="B25" s="5">
        <v>0.11279210573776827</v>
      </c>
    </row>
    <row r="27" spans="1:2" x14ac:dyDescent="0.25">
      <c r="A27" t="s">
        <v>518</v>
      </c>
    </row>
    <row r="28" spans="1:2" x14ac:dyDescent="0.25">
      <c r="A28" s="5" t="s">
        <v>374</v>
      </c>
      <c r="B28" s="5" t="s">
        <v>515</v>
      </c>
    </row>
    <row r="29" spans="1:2" x14ac:dyDescent="0.25">
      <c r="A29" s="5" t="s">
        <v>512</v>
      </c>
      <c r="B29" s="5">
        <v>0.74365155230455926</v>
      </c>
    </row>
    <row r="30" spans="1:2" x14ac:dyDescent="0.25">
      <c r="A30" s="5" t="s">
        <v>513</v>
      </c>
      <c r="B30" s="5">
        <v>0.14484019783051411</v>
      </c>
    </row>
    <row r="31" spans="1:2" x14ac:dyDescent="0.25">
      <c r="A31" s="5" t="s">
        <v>514</v>
      </c>
      <c r="B31" s="5">
        <v>0.11150824986492665</v>
      </c>
    </row>
    <row r="33" spans="1:2" x14ac:dyDescent="0.25">
      <c r="A33" t="s">
        <v>519</v>
      </c>
    </row>
    <row r="34" spans="1:2" x14ac:dyDescent="0.25">
      <c r="A34" s="5" t="s">
        <v>374</v>
      </c>
      <c r="B34" s="5" t="s">
        <v>515</v>
      </c>
    </row>
    <row r="35" spans="1:2" x14ac:dyDescent="0.25">
      <c r="A35" t="s">
        <v>512</v>
      </c>
      <c r="B35">
        <v>0.79387044431074405</v>
      </c>
    </row>
    <row r="36" spans="1:2" x14ac:dyDescent="0.25">
      <c r="A36" t="s">
        <v>513</v>
      </c>
      <c r="B36">
        <v>0.15604660066728654</v>
      </c>
    </row>
    <row r="37" spans="1:2" x14ac:dyDescent="0.25">
      <c r="A37" t="s">
        <v>514</v>
      </c>
      <c r="B37">
        <v>5.0082955021969404E-2</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G9"/>
  <sheetViews>
    <sheetView workbookViewId="0">
      <selection activeCell="G1" sqref="G1:G4"/>
    </sheetView>
  </sheetViews>
  <sheetFormatPr defaultColWidth="8.85546875" defaultRowHeight="15" x14ac:dyDescent="0.25"/>
  <sheetData>
    <row r="1" spans="1:7" x14ac:dyDescent="0.25">
      <c r="A1" t="s">
        <v>480</v>
      </c>
      <c r="G1" s="103"/>
    </row>
    <row r="2" spans="1:7" x14ac:dyDescent="0.25">
      <c r="G2" s="103"/>
    </row>
    <row r="3" spans="1:7" x14ac:dyDescent="0.25">
      <c r="A3" t="s">
        <v>648</v>
      </c>
      <c r="G3" s="103"/>
    </row>
    <row r="4" spans="1:7" x14ac:dyDescent="0.25">
      <c r="A4" s="5" t="s">
        <v>370</v>
      </c>
      <c r="B4" s="5" t="s">
        <v>520</v>
      </c>
      <c r="C4" s="5" t="s">
        <v>162</v>
      </c>
      <c r="D4" s="5" t="s">
        <v>68</v>
      </c>
      <c r="E4" s="5" t="s">
        <v>99</v>
      </c>
      <c r="G4" s="103"/>
    </row>
    <row r="5" spans="1:7" x14ac:dyDescent="0.25">
      <c r="A5" s="5" t="s">
        <v>3</v>
      </c>
      <c r="B5" s="5">
        <v>0.97578122564931447</v>
      </c>
      <c r="C5" s="5">
        <v>0.98256808617571612</v>
      </c>
      <c r="D5" s="5">
        <v>0.97882701703353514</v>
      </c>
      <c r="E5" s="5">
        <v>0.97422352595970718</v>
      </c>
    </row>
    <row r="6" spans="1:7" x14ac:dyDescent="0.25">
      <c r="A6" s="5" t="s">
        <v>5</v>
      </c>
      <c r="B6" s="5">
        <v>0.95265240888094727</v>
      </c>
      <c r="C6" s="5">
        <v>0.96719850923920969</v>
      </c>
      <c r="D6" s="5">
        <v>0.96815593547474976</v>
      </c>
      <c r="E6" s="5">
        <v>0.97060722157202062</v>
      </c>
    </row>
    <row r="7" spans="1:7" x14ac:dyDescent="0.25">
      <c r="A7" s="5" t="s">
        <v>6</v>
      </c>
      <c r="B7" s="5">
        <v>0.85596554720805951</v>
      </c>
      <c r="C7" s="5"/>
      <c r="D7" s="5"/>
      <c r="E7" s="5">
        <v>0.9603432358610744</v>
      </c>
    </row>
    <row r="8" spans="1:7" x14ac:dyDescent="0.25">
      <c r="A8" s="5" t="s">
        <v>19</v>
      </c>
      <c r="B8" s="5">
        <v>0.85787832542840503</v>
      </c>
      <c r="C8" s="5">
        <v>0.85252005749645743</v>
      </c>
      <c r="D8" s="5">
        <v>0.85346086735051552</v>
      </c>
      <c r="E8" s="5">
        <v>0.85685682439158706</v>
      </c>
    </row>
    <row r="9" spans="1:7" x14ac:dyDescent="0.25">
      <c r="A9" s="5" t="s">
        <v>30</v>
      </c>
      <c r="B9" s="5">
        <v>0.87884488324596</v>
      </c>
      <c r="C9" s="5">
        <v>0.86815519432277133</v>
      </c>
      <c r="D9" s="5">
        <v>0.90143923833582817</v>
      </c>
      <c r="E9" s="5">
        <v>0.92476129263324336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C00000"/>
  </sheetPr>
  <dimension ref="A1:S491"/>
  <sheetViews>
    <sheetView workbookViewId="0">
      <selection activeCell="E457" sqref="E457"/>
    </sheetView>
  </sheetViews>
  <sheetFormatPr defaultColWidth="8.85546875" defaultRowHeight="15" x14ac:dyDescent="0.25"/>
  <cols>
    <col min="1" max="1" width="19.140625" customWidth="1"/>
    <col min="2" max="2" width="15.42578125" bestFit="1" customWidth="1"/>
  </cols>
  <sheetData>
    <row r="1" spans="1:7" x14ac:dyDescent="0.25">
      <c r="A1" s="8" t="s">
        <v>52</v>
      </c>
    </row>
    <row r="2" spans="1:7" x14ac:dyDescent="0.25">
      <c r="A2" s="1" t="s">
        <v>53</v>
      </c>
    </row>
    <row r="3" spans="1:7" ht="18.75" x14ac:dyDescent="0.3">
      <c r="A3" s="2" t="s">
        <v>54</v>
      </c>
    </row>
    <row r="5" spans="1:7" x14ac:dyDescent="0.25">
      <c r="A5" s="9" t="s">
        <v>719</v>
      </c>
    </row>
    <row r="6" spans="1:7" x14ac:dyDescent="0.25">
      <c r="A6" s="9" t="s">
        <v>402</v>
      </c>
    </row>
    <row r="7" spans="1:7" x14ac:dyDescent="0.25">
      <c r="A7" s="112" t="s">
        <v>55</v>
      </c>
      <c r="B7" s="112"/>
    </row>
    <row r="8" spans="1:7" x14ac:dyDescent="0.25">
      <c r="A8" s="112" t="s">
        <v>56</v>
      </c>
      <c r="B8" s="112"/>
    </row>
    <row r="9" spans="1:7" x14ac:dyDescent="0.25">
      <c r="A9" s="112" t="s">
        <v>57</v>
      </c>
      <c r="B9" s="112"/>
    </row>
    <row r="10" spans="1:7" x14ac:dyDescent="0.25">
      <c r="A10" s="6" t="s">
        <v>43</v>
      </c>
      <c r="B10" s="6" t="s">
        <v>58</v>
      </c>
      <c r="C10" s="6" t="s">
        <v>59</v>
      </c>
      <c r="E10" s="102"/>
      <c r="F10" s="103"/>
      <c r="G10" s="103"/>
    </row>
    <row r="11" spans="1:7" x14ac:dyDescent="0.25">
      <c r="A11" s="5" t="s">
        <v>3</v>
      </c>
      <c r="B11" s="5">
        <v>197</v>
      </c>
      <c r="C11" s="5">
        <v>92</v>
      </c>
      <c r="D11" s="30"/>
      <c r="E11" s="103"/>
      <c r="F11" s="103"/>
      <c r="G11" s="103"/>
    </row>
    <row r="12" spans="1:7" x14ac:dyDescent="0.25">
      <c r="A12" s="5" t="s">
        <v>5</v>
      </c>
      <c r="B12" s="5">
        <v>568</v>
      </c>
      <c r="C12" s="5">
        <v>300</v>
      </c>
    </row>
    <row r="13" spans="1:7" x14ac:dyDescent="0.25">
      <c r="A13" s="5" t="s">
        <v>60</v>
      </c>
      <c r="B13" s="5">
        <v>531</v>
      </c>
      <c r="C13" s="5">
        <v>208</v>
      </c>
    </row>
    <row r="14" spans="1:7" x14ac:dyDescent="0.25">
      <c r="A14" s="5" t="s">
        <v>13</v>
      </c>
      <c r="B14" s="5">
        <v>46</v>
      </c>
      <c r="C14" s="5">
        <v>112</v>
      </c>
    </row>
    <row r="15" spans="1:7" x14ac:dyDescent="0.25">
      <c r="A15" s="5" t="s">
        <v>14</v>
      </c>
      <c r="B15" s="5">
        <v>136</v>
      </c>
      <c r="C15" s="5">
        <v>127</v>
      </c>
    </row>
    <row r="16" spans="1:7" x14ac:dyDescent="0.25">
      <c r="A16" s="5" t="s">
        <v>18</v>
      </c>
      <c r="B16" s="5">
        <v>245</v>
      </c>
      <c r="C16" s="5">
        <v>133</v>
      </c>
    </row>
    <row r="17" spans="1:4" x14ac:dyDescent="0.25">
      <c r="A17" s="5" t="s">
        <v>19</v>
      </c>
      <c r="B17" s="5">
        <v>150</v>
      </c>
      <c r="C17" s="5">
        <v>61</v>
      </c>
    </row>
    <row r="18" spans="1:4" x14ac:dyDescent="0.25">
      <c r="A18" s="5" t="s">
        <v>21</v>
      </c>
      <c r="B18" s="5">
        <v>441</v>
      </c>
      <c r="C18" s="5">
        <v>221</v>
      </c>
    </row>
    <row r="19" spans="1:4" x14ac:dyDescent="0.25">
      <c r="A19" s="5" t="s">
        <v>22</v>
      </c>
      <c r="B19" s="5">
        <v>166</v>
      </c>
      <c r="C19" s="5">
        <v>68</v>
      </c>
    </row>
    <row r="20" spans="1:4" x14ac:dyDescent="0.25">
      <c r="A20" s="5" t="s">
        <v>27</v>
      </c>
      <c r="B20" s="5">
        <v>346</v>
      </c>
      <c r="C20" s="5">
        <v>222</v>
      </c>
    </row>
    <row r="21" spans="1:4" x14ac:dyDescent="0.25">
      <c r="A21" s="5" t="s">
        <v>29</v>
      </c>
      <c r="B21" s="5">
        <v>280</v>
      </c>
      <c r="C21" s="5">
        <v>141</v>
      </c>
    </row>
    <row r="22" spans="1:4" x14ac:dyDescent="0.25">
      <c r="A22" s="5" t="s">
        <v>30</v>
      </c>
      <c r="B22" s="5">
        <v>508</v>
      </c>
      <c r="C22" s="5">
        <v>244</v>
      </c>
    </row>
    <row r="23" spans="1:4" x14ac:dyDescent="0.25">
      <c r="A23" s="5" t="s">
        <v>32</v>
      </c>
      <c r="B23" s="5">
        <v>131</v>
      </c>
      <c r="C23" s="5">
        <v>79</v>
      </c>
    </row>
    <row r="24" spans="1:4" x14ac:dyDescent="0.25">
      <c r="A24" s="5" t="s">
        <v>34</v>
      </c>
      <c r="B24" s="5">
        <v>606</v>
      </c>
      <c r="C24" s="5">
        <v>285</v>
      </c>
    </row>
    <row r="25" spans="1:4" x14ac:dyDescent="0.25">
      <c r="A25" s="5" t="s">
        <v>36</v>
      </c>
      <c r="B25" s="5">
        <v>303</v>
      </c>
      <c r="C25" s="5">
        <v>113</v>
      </c>
    </row>
    <row r="26" spans="1:4" x14ac:dyDescent="0.25">
      <c r="A26" s="5" t="s">
        <v>61</v>
      </c>
      <c r="B26" s="5"/>
      <c r="C26" s="5">
        <v>126</v>
      </c>
    </row>
    <row r="27" spans="1:4" x14ac:dyDescent="0.25">
      <c r="A27" s="5" t="s">
        <v>37</v>
      </c>
      <c r="B27" s="5">
        <v>398</v>
      </c>
      <c r="C27" s="5">
        <v>167</v>
      </c>
    </row>
    <row r="28" spans="1:4" x14ac:dyDescent="0.25">
      <c r="A28" s="21"/>
      <c r="B28" s="21"/>
      <c r="C28" s="21"/>
    </row>
    <row r="29" spans="1:4" x14ac:dyDescent="0.25">
      <c r="A29" t="s">
        <v>555</v>
      </c>
      <c r="C29" s="21"/>
    </row>
    <row r="30" spans="1:4" x14ac:dyDescent="0.25">
      <c r="A30" t="s">
        <v>400</v>
      </c>
      <c r="C30" s="21"/>
    </row>
    <row r="31" spans="1:4" x14ac:dyDescent="0.25">
      <c r="A31" s="6" t="s">
        <v>43</v>
      </c>
      <c r="B31" s="6" t="s">
        <v>66</v>
      </c>
      <c r="C31" s="6" t="s">
        <v>67</v>
      </c>
      <c r="D31" s="6" t="s">
        <v>105</v>
      </c>
    </row>
    <row r="32" spans="1:4" x14ac:dyDescent="0.25">
      <c r="A32" s="5" t="s">
        <v>3</v>
      </c>
      <c r="B32" s="5">
        <v>7.0999999999999994E-2</v>
      </c>
      <c r="C32" s="5">
        <v>0.114</v>
      </c>
      <c r="D32" s="5">
        <v>9.8000000000000004E-2</v>
      </c>
    </row>
    <row r="33" spans="1:4" x14ac:dyDescent="0.25">
      <c r="A33" s="5" t="s">
        <v>4</v>
      </c>
      <c r="B33" s="5">
        <v>7.8E-2</v>
      </c>
      <c r="C33" s="5">
        <v>6.7000000000000004E-2</v>
      </c>
      <c r="D33" s="5">
        <v>7.0000000000000007E-2</v>
      </c>
    </row>
    <row r="34" spans="1:4" x14ac:dyDescent="0.25">
      <c r="A34" s="5" t="s">
        <v>5</v>
      </c>
      <c r="B34" s="5">
        <v>4.9000000000000002E-2</v>
      </c>
      <c r="C34" s="5">
        <v>9.4E-2</v>
      </c>
      <c r="D34" s="5">
        <v>8.5999999999999993E-2</v>
      </c>
    </row>
    <row r="35" spans="1:4" x14ac:dyDescent="0.25">
      <c r="A35" s="5" t="s">
        <v>6</v>
      </c>
      <c r="B35" s="5">
        <v>6.5000000000000002E-2</v>
      </c>
      <c r="C35" s="5">
        <v>0.13900000000000001</v>
      </c>
      <c r="D35" s="5">
        <v>0.128</v>
      </c>
    </row>
    <row r="36" spans="1:4" x14ac:dyDescent="0.25">
      <c r="A36" s="5" t="s">
        <v>8</v>
      </c>
      <c r="B36" s="5">
        <v>5.8000000000000003E-2</v>
      </c>
      <c r="C36" s="5">
        <v>0.10299999999999999</v>
      </c>
      <c r="D36" s="5">
        <v>9.1999999999999998E-2</v>
      </c>
    </row>
    <row r="37" spans="1:4" x14ac:dyDescent="0.25">
      <c r="A37" s="5" t="s">
        <v>11</v>
      </c>
      <c r="B37" s="5">
        <v>4.1000000000000002E-2</v>
      </c>
      <c r="C37" s="5">
        <v>-3.7999999999999999E-2</v>
      </c>
      <c r="D37" s="5">
        <v>0.04</v>
      </c>
    </row>
    <row r="38" spans="1:4" x14ac:dyDescent="0.25">
      <c r="A38" s="5" t="s">
        <v>12</v>
      </c>
      <c r="B38" s="5">
        <v>3.3000000000000002E-2</v>
      </c>
      <c r="C38" s="5">
        <v>1.2999999999999999E-2</v>
      </c>
      <c r="D38" s="5">
        <v>2.5000000000000001E-2</v>
      </c>
    </row>
    <row r="39" spans="1:4" x14ac:dyDescent="0.25">
      <c r="A39" s="5" t="s">
        <v>13</v>
      </c>
      <c r="B39" s="5">
        <v>0.05</v>
      </c>
      <c r="C39" s="5">
        <v>8.4000000000000005E-2</v>
      </c>
      <c r="D39" s="5">
        <v>7.0000000000000007E-2</v>
      </c>
    </row>
    <row r="40" spans="1:4" x14ac:dyDescent="0.25">
      <c r="A40" s="5" t="s">
        <v>14</v>
      </c>
      <c r="B40" s="5">
        <v>4.4999999999999998E-2</v>
      </c>
      <c r="C40" s="5">
        <v>8.2000000000000003E-2</v>
      </c>
      <c r="D40" s="5">
        <v>7.1999999999999995E-2</v>
      </c>
    </row>
    <row r="41" spans="1:4" x14ac:dyDescent="0.25">
      <c r="A41" s="5" t="s">
        <v>15</v>
      </c>
      <c r="B41" s="5">
        <v>2.3E-2</v>
      </c>
      <c r="C41" s="5">
        <v>2.7E-2</v>
      </c>
      <c r="D41" s="5">
        <v>2.7E-2</v>
      </c>
    </row>
    <row r="42" spans="1:4" x14ac:dyDescent="0.25">
      <c r="A42" s="5" t="s">
        <v>37</v>
      </c>
      <c r="B42" s="5">
        <v>5.7000000000000002E-2</v>
      </c>
      <c r="C42" s="5">
        <v>0.105</v>
      </c>
      <c r="D42" s="5">
        <v>0.09</v>
      </c>
    </row>
    <row r="43" spans="1:4" x14ac:dyDescent="0.25">
      <c r="A43" s="5" t="s">
        <v>44</v>
      </c>
      <c r="B43" s="5">
        <v>1.2999999999999999E-2</v>
      </c>
      <c r="C43" s="5">
        <v>3.7999999999999999E-2</v>
      </c>
      <c r="D43" s="5">
        <v>3.2000000000000001E-2</v>
      </c>
    </row>
    <row r="44" spans="1:4" x14ac:dyDescent="0.25">
      <c r="A44" s="5" t="s">
        <v>17</v>
      </c>
      <c r="B44" s="5">
        <v>7.1999999999999995E-2</v>
      </c>
      <c r="C44" s="5">
        <v>0.13900000000000001</v>
      </c>
      <c r="D44" s="5">
        <v>0.122</v>
      </c>
    </row>
    <row r="45" spans="1:4" x14ac:dyDescent="0.25">
      <c r="A45" s="5" t="s">
        <v>18</v>
      </c>
      <c r="B45" s="5">
        <v>5.1999999999999998E-2</v>
      </c>
      <c r="C45" s="5">
        <v>0.107</v>
      </c>
      <c r="D45" s="5">
        <v>8.5999999999999993E-2</v>
      </c>
    </row>
    <row r="46" spans="1:4" x14ac:dyDescent="0.25">
      <c r="A46" s="5" t="s">
        <v>19</v>
      </c>
      <c r="B46" s="5">
        <v>2.1999999999999999E-2</v>
      </c>
      <c r="C46" s="5">
        <v>4.2000000000000003E-2</v>
      </c>
      <c r="D46" s="5">
        <v>3.5000000000000003E-2</v>
      </c>
    </row>
    <row r="47" spans="1:4" x14ac:dyDescent="0.25">
      <c r="A47" s="5" t="s">
        <v>21</v>
      </c>
      <c r="B47" s="5">
        <v>5.2999999999999999E-2</v>
      </c>
      <c r="C47" s="5">
        <v>0.112</v>
      </c>
      <c r="D47" s="5">
        <v>9.6000000000000002E-2</v>
      </c>
    </row>
    <row r="48" spans="1:4" x14ac:dyDescent="0.25">
      <c r="A48" s="5" t="s">
        <v>22</v>
      </c>
      <c r="B48" s="5">
        <v>6.4000000000000001E-2</v>
      </c>
      <c r="C48" s="5">
        <v>0.105</v>
      </c>
      <c r="D48" s="5">
        <v>8.4000000000000005E-2</v>
      </c>
    </row>
    <row r="49" spans="1:4" x14ac:dyDescent="0.25">
      <c r="A49" s="5" t="s">
        <v>23</v>
      </c>
      <c r="B49" s="5">
        <v>2.5999999999999999E-2</v>
      </c>
      <c r="C49" s="5">
        <v>0.05</v>
      </c>
      <c r="D49" s="5">
        <v>4.2999999999999997E-2</v>
      </c>
    </row>
    <row r="50" spans="1:4" x14ac:dyDescent="0.25">
      <c r="A50" s="5" t="s">
        <v>24</v>
      </c>
      <c r="B50" s="5">
        <v>3.2000000000000001E-2</v>
      </c>
      <c r="C50" s="5">
        <v>6.2E-2</v>
      </c>
      <c r="D50" s="5">
        <v>5.3999999999999999E-2</v>
      </c>
    </row>
    <row r="51" spans="1:4" x14ac:dyDescent="0.25">
      <c r="A51" s="5" t="s">
        <v>25</v>
      </c>
      <c r="B51" s="5">
        <v>5.3999999999999999E-2</v>
      </c>
      <c r="C51" s="5">
        <v>9.9000000000000005E-2</v>
      </c>
      <c r="D51" s="5">
        <v>7.3999999999999996E-2</v>
      </c>
    </row>
    <row r="52" spans="1:4" x14ac:dyDescent="0.25">
      <c r="A52" s="5" t="s">
        <v>26</v>
      </c>
      <c r="B52" s="5">
        <v>0.05</v>
      </c>
      <c r="C52" s="5">
        <v>6.5000000000000002E-2</v>
      </c>
      <c r="D52" s="5">
        <v>0.06</v>
      </c>
    </row>
    <row r="53" spans="1:4" x14ac:dyDescent="0.25">
      <c r="A53" s="5" t="s">
        <v>45</v>
      </c>
      <c r="B53" s="5">
        <v>5.5E-2</v>
      </c>
      <c r="C53" s="5">
        <v>7.6999999999999999E-2</v>
      </c>
      <c r="D53" s="5">
        <v>7.2999999999999995E-2</v>
      </c>
    </row>
    <row r="54" spans="1:4" x14ac:dyDescent="0.25">
      <c r="A54" s="5" t="s">
        <v>29</v>
      </c>
      <c r="B54" s="5">
        <v>3.3000000000000002E-2</v>
      </c>
      <c r="C54" s="5">
        <v>3.7999999999999999E-2</v>
      </c>
      <c r="D54" s="5">
        <v>3.5999999999999997E-2</v>
      </c>
    </row>
    <row r="55" spans="1:4" x14ac:dyDescent="0.25">
      <c r="A55" s="5" t="s">
        <v>30</v>
      </c>
      <c r="B55" s="5">
        <v>6.9000000000000006E-2</v>
      </c>
      <c r="C55" s="5">
        <v>0.109</v>
      </c>
      <c r="D55" s="5">
        <v>9.8000000000000004E-2</v>
      </c>
    </row>
    <row r="56" spans="1:4" x14ac:dyDescent="0.25">
      <c r="A56" s="5" t="s">
        <v>31</v>
      </c>
      <c r="B56" s="5">
        <v>2.8000000000000001E-2</v>
      </c>
      <c r="C56" s="5">
        <v>6.7000000000000004E-2</v>
      </c>
      <c r="D56" s="5">
        <v>5.8999999999999997E-2</v>
      </c>
    </row>
    <row r="57" spans="1:4" x14ac:dyDescent="0.25">
      <c r="A57" s="5" t="s">
        <v>32</v>
      </c>
      <c r="B57" s="5">
        <v>5.3999999999999999E-2</v>
      </c>
      <c r="C57" s="5">
        <v>5.8000000000000003E-2</v>
      </c>
      <c r="D57" s="5">
        <v>5.6000000000000001E-2</v>
      </c>
    </row>
    <row r="58" spans="1:4" x14ac:dyDescent="0.25">
      <c r="A58" s="5" t="s">
        <v>33</v>
      </c>
      <c r="B58" s="5">
        <v>8.1000000000000003E-2</v>
      </c>
      <c r="C58" s="5">
        <v>0.114</v>
      </c>
      <c r="D58" s="5">
        <v>0.109</v>
      </c>
    </row>
    <row r="59" spans="1:4" x14ac:dyDescent="0.25">
      <c r="A59" s="5" t="s">
        <v>34</v>
      </c>
      <c r="B59" s="5">
        <v>5.8999999999999997E-2</v>
      </c>
      <c r="C59" s="5">
        <v>0.109</v>
      </c>
      <c r="D59" s="5">
        <v>9.6000000000000002E-2</v>
      </c>
    </row>
    <row r="60" spans="1:4" x14ac:dyDescent="0.25">
      <c r="A60" s="5" t="s">
        <v>65</v>
      </c>
      <c r="B60" s="5">
        <v>2.4E-2</v>
      </c>
      <c r="C60" s="5">
        <v>5.2999999999999999E-2</v>
      </c>
      <c r="D60" s="5">
        <v>4.4999999999999998E-2</v>
      </c>
    </row>
    <row r="61" spans="1:4" x14ac:dyDescent="0.25">
      <c r="A61" s="5" t="s">
        <v>36</v>
      </c>
      <c r="B61" s="5">
        <v>5.8999999999999997E-2</v>
      </c>
      <c r="C61" s="5">
        <v>0.14199999999999999</v>
      </c>
      <c r="D61" s="5">
        <v>0.121</v>
      </c>
    </row>
    <row r="63" spans="1:4" x14ac:dyDescent="0.25">
      <c r="A63" t="s">
        <v>354</v>
      </c>
    </row>
    <row r="64" spans="1:4" x14ac:dyDescent="0.25">
      <c r="A64" t="s">
        <v>400</v>
      </c>
    </row>
    <row r="65" spans="1:2" x14ac:dyDescent="0.25">
      <c r="A65" s="6" t="s">
        <v>43</v>
      </c>
      <c r="B65" s="6" t="s">
        <v>68</v>
      </c>
    </row>
    <row r="66" spans="1:2" x14ac:dyDescent="0.25">
      <c r="A66" s="5" t="s">
        <v>37</v>
      </c>
      <c r="B66" s="5">
        <v>5.7000000000000002E-2</v>
      </c>
    </row>
    <row r="67" spans="1:2" x14ac:dyDescent="0.25">
      <c r="A67" s="5" t="s">
        <v>11</v>
      </c>
      <c r="B67" s="5">
        <v>4.1000000000000002E-2</v>
      </c>
    </row>
    <row r="68" spans="1:2" x14ac:dyDescent="0.25">
      <c r="A68" s="5" t="s">
        <v>14</v>
      </c>
      <c r="B68" s="5">
        <v>4.4999999999999998E-2</v>
      </c>
    </row>
    <row r="69" spans="1:2" x14ac:dyDescent="0.25">
      <c r="A69" s="5" t="s">
        <v>15</v>
      </c>
      <c r="B69" s="5">
        <v>2.3E-2</v>
      </c>
    </row>
    <row r="70" spans="1:2" x14ac:dyDescent="0.25">
      <c r="A70" s="5" t="s">
        <v>44</v>
      </c>
      <c r="B70" s="5">
        <v>1.2999999999999999E-2</v>
      </c>
    </row>
    <row r="71" spans="1:2" x14ac:dyDescent="0.25">
      <c r="A71" s="5" t="s">
        <v>29</v>
      </c>
      <c r="B71" s="5">
        <v>3.3000000000000002E-2</v>
      </c>
    </row>
    <row r="72" spans="1:2" x14ac:dyDescent="0.25">
      <c r="A72" s="5" t="s">
        <v>30</v>
      </c>
      <c r="B72" s="5">
        <v>6.9000000000000006E-2</v>
      </c>
    </row>
    <row r="73" spans="1:2" x14ac:dyDescent="0.25">
      <c r="A73" s="5" t="s">
        <v>65</v>
      </c>
      <c r="B73" s="5">
        <v>2.4E-2</v>
      </c>
    </row>
    <row r="74" spans="1:2" x14ac:dyDescent="0.25">
      <c r="A74" s="5" t="s">
        <v>8</v>
      </c>
      <c r="B74" s="5">
        <v>5.8000000000000003E-2</v>
      </c>
    </row>
    <row r="75" spans="1:2" x14ac:dyDescent="0.25">
      <c r="A75" s="5" t="s">
        <v>21</v>
      </c>
      <c r="B75" s="5">
        <v>5.2999999999999999E-2</v>
      </c>
    </row>
    <row r="76" spans="1:2" x14ac:dyDescent="0.25">
      <c r="A76" s="5" t="s">
        <v>34</v>
      </c>
      <c r="B76" s="5">
        <v>5.8999999999999997E-2</v>
      </c>
    </row>
    <row r="77" spans="1:2" x14ac:dyDescent="0.25">
      <c r="A77" s="5" t="s">
        <v>6</v>
      </c>
      <c r="B77" s="5">
        <v>6.5000000000000002E-2</v>
      </c>
    </row>
    <row r="78" spans="1:2" x14ac:dyDescent="0.25">
      <c r="A78" s="5" t="s">
        <v>17</v>
      </c>
      <c r="B78" s="5">
        <v>7.1999999999999995E-2</v>
      </c>
    </row>
    <row r="79" spans="1:2" x14ac:dyDescent="0.25">
      <c r="A79" s="5" t="s">
        <v>45</v>
      </c>
      <c r="B79" s="5">
        <v>5.5E-2</v>
      </c>
    </row>
    <row r="80" spans="1:2" x14ac:dyDescent="0.25">
      <c r="A80" s="5" t="s">
        <v>36</v>
      </c>
      <c r="B80" s="5">
        <v>5.8999999999999997E-2</v>
      </c>
    </row>
    <row r="81" spans="1:2" x14ac:dyDescent="0.25">
      <c r="A81" s="5" t="s">
        <v>4</v>
      </c>
      <c r="B81" s="5">
        <v>7.8E-2</v>
      </c>
    </row>
    <row r="82" spans="1:2" x14ac:dyDescent="0.25">
      <c r="A82" s="5" t="s">
        <v>5</v>
      </c>
      <c r="B82" s="5">
        <v>4.9000000000000002E-2</v>
      </c>
    </row>
    <row r="83" spans="1:2" x14ac:dyDescent="0.25">
      <c r="A83" s="5" t="s">
        <v>23</v>
      </c>
      <c r="B83" s="5">
        <v>2.5999999999999999E-2</v>
      </c>
    </row>
    <row r="84" spans="1:2" x14ac:dyDescent="0.25">
      <c r="A84" s="5" t="s">
        <v>24</v>
      </c>
      <c r="B84" s="5">
        <v>3.2000000000000001E-2</v>
      </c>
    </row>
    <row r="85" spans="1:2" x14ac:dyDescent="0.25">
      <c r="A85" s="5" t="s">
        <v>25</v>
      </c>
      <c r="B85" s="5">
        <v>5.3999999999999999E-2</v>
      </c>
    </row>
    <row r="86" spans="1:2" x14ac:dyDescent="0.25">
      <c r="A86" s="5" t="s">
        <v>26</v>
      </c>
      <c r="B86" s="5">
        <v>0.05</v>
      </c>
    </row>
    <row r="87" spans="1:2" x14ac:dyDescent="0.25">
      <c r="A87" s="5" t="s">
        <v>31</v>
      </c>
      <c r="B87" s="5">
        <v>2.8000000000000001E-2</v>
      </c>
    </row>
    <row r="88" spans="1:2" x14ac:dyDescent="0.25">
      <c r="A88" s="5" t="s">
        <v>33</v>
      </c>
      <c r="B88" s="5">
        <v>8.1000000000000003E-2</v>
      </c>
    </row>
    <row r="89" spans="1:2" x14ac:dyDescent="0.25">
      <c r="A89" s="5" t="s">
        <v>12</v>
      </c>
      <c r="B89" s="5">
        <v>3.3000000000000002E-2</v>
      </c>
    </row>
    <row r="90" spans="1:2" x14ac:dyDescent="0.25">
      <c r="A90" s="5" t="s">
        <v>13</v>
      </c>
      <c r="B90" s="5">
        <v>0.05</v>
      </c>
    </row>
    <row r="91" spans="1:2" x14ac:dyDescent="0.25">
      <c r="A91" s="5" t="s">
        <v>22</v>
      </c>
      <c r="B91" s="5">
        <v>6.4000000000000001E-2</v>
      </c>
    </row>
    <row r="92" spans="1:2" x14ac:dyDescent="0.25">
      <c r="A92" s="5" t="s">
        <v>3</v>
      </c>
      <c r="B92" s="5">
        <v>7.0999999999999994E-2</v>
      </c>
    </row>
    <row r="93" spans="1:2" x14ac:dyDescent="0.25">
      <c r="A93" s="5" t="s">
        <v>18</v>
      </c>
      <c r="B93" s="5">
        <v>5.1999999999999998E-2</v>
      </c>
    </row>
    <row r="94" spans="1:2" x14ac:dyDescent="0.25">
      <c r="A94" s="5" t="s">
        <v>19</v>
      </c>
      <c r="B94" s="5">
        <v>2.1999999999999999E-2</v>
      </c>
    </row>
    <row r="95" spans="1:2" x14ac:dyDescent="0.25">
      <c r="A95" s="5" t="s">
        <v>32</v>
      </c>
      <c r="B95" s="5">
        <v>5.3999999999999999E-2</v>
      </c>
    </row>
    <row r="97" spans="1:2" x14ac:dyDescent="0.25">
      <c r="A97" t="s">
        <v>355</v>
      </c>
    </row>
    <row r="98" spans="1:2" x14ac:dyDescent="0.25">
      <c r="A98" t="s">
        <v>400</v>
      </c>
    </row>
    <row r="99" spans="1:2" x14ac:dyDescent="0.25">
      <c r="A99" s="6" t="s">
        <v>43</v>
      </c>
      <c r="B99" s="6" t="s">
        <v>68</v>
      </c>
    </row>
    <row r="100" spans="1:2" x14ac:dyDescent="0.25">
      <c r="A100" s="5" t="s">
        <v>37</v>
      </c>
      <c r="B100" s="5">
        <v>0.105</v>
      </c>
    </row>
    <row r="101" spans="1:2" x14ac:dyDescent="0.25">
      <c r="A101" s="5" t="s">
        <v>11</v>
      </c>
      <c r="B101" s="5">
        <v>-3.7999999999999999E-2</v>
      </c>
    </row>
    <row r="102" spans="1:2" x14ac:dyDescent="0.25">
      <c r="A102" s="5" t="s">
        <v>14</v>
      </c>
      <c r="B102" s="5">
        <v>8.2000000000000003E-2</v>
      </c>
    </row>
    <row r="103" spans="1:2" x14ac:dyDescent="0.25">
      <c r="A103" s="5" t="s">
        <v>15</v>
      </c>
      <c r="B103" s="5">
        <v>2.7E-2</v>
      </c>
    </row>
    <row r="104" spans="1:2" x14ac:dyDescent="0.25">
      <c r="A104" s="5" t="s">
        <v>44</v>
      </c>
      <c r="B104" s="5">
        <v>3.7999999999999999E-2</v>
      </c>
    </row>
    <row r="105" spans="1:2" x14ac:dyDescent="0.25">
      <c r="A105" s="5" t="s">
        <v>29</v>
      </c>
      <c r="B105" s="5">
        <v>3.7999999999999999E-2</v>
      </c>
    </row>
    <row r="106" spans="1:2" x14ac:dyDescent="0.25">
      <c r="A106" s="5" t="s">
        <v>30</v>
      </c>
      <c r="B106" s="5">
        <v>0.109</v>
      </c>
    </row>
    <row r="107" spans="1:2" x14ac:dyDescent="0.25">
      <c r="A107" s="5" t="s">
        <v>65</v>
      </c>
      <c r="B107" s="5">
        <v>5.2999999999999999E-2</v>
      </c>
    </row>
    <row r="108" spans="1:2" x14ac:dyDescent="0.25">
      <c r="A108" s="5" t="s">
        <v>8</v>
      </c>
      <c r="B108" s="5">
        <v>0.10299999999999999</v>
      </c>
    </row>
    <row r="109" spans="1:2" x14ac:dyDescent="0.25">
      <c r="A109" s="5" t="s">
        <v>21</v>
      </c>
      <c r="B109" s="5">
        <v>0.112</v>
      </c>
    </row>
    <row r="110" spans="1:2" x14ac:dyDescent="0.25">
      <c r="A110" s="5" t="s">
        <v>34</v>
      </c>
      <c r="B110" s="5">
        <v>0.109</v>
      </c>
    </row>
    <row r="111" spans="1:2" x14ac:dyDescent="0.25">
      <c r="A111" s="5" t="s">
        <v>6</v>
      </c>
      <c r="B111" s="5">
        <v>0.13900000000000001</v>
      </c>
    </row>
    <row r="112" spans="1:2" x14ac:dyDescent="0.25">
      <c r="A112" s="5" t="s">
        <v>17</v>
      </c>
      <c r="B112" s="5">
        <v>0.13900000000000001</v>
      </c>
    </row>
    <row r="113" spans="1:2" x14ac:dyDescent="0.25">
      <c r="A113" s="5" t="s">
        <v>45</v>
      </c>
      <c r="B113" s="5">
        <v>7.6999999999999999E-2</v>
      </c>
    </row>
    <row r="114" spans="1:2" x14ac:dyDescent="0.25">
      <c r="A114" s="5" t="s">
        <v>36</v>
      </c>
      <c r="B114" s="5">
        <v>0.14199999999999999</v>
      </c>
    </row>
    <row r="115" spans="1:2" x14ac:dyDescent="0.25">
      <c r="A115" s="5" t="s">
        <v>4</v>
      </c>
      <c r="B115" s="5">
        <v>6.7000000000000004E-2</v>
      </c>
    </row>
    <row r="116" spans="1:2" x14ac:dyDescent="0.25">
      <c r="A116" s="5" t="s">
        <v>5</v>
      </c>
      <c r="B116" s="5">
        <v>9.4E-2</v>
      </c>
    </row>
    <row r="117" spans="1:2" x14ac:dyDescent="0.25">
      <c r="A117" s="5" t="s">
        <v>23</v>
      </c>
      <c r="B117" s="5">
        <v>0.05</v>
      </c>
    </row>
    <row r="118" spans="1:2" x14ac:dyDescent="0.25">
      <c r="A118" s="5" t="s">
        <v>24</v>
      </c>
      <c r="B118" s="5">
        <v>6.2E-2</v>
      </c>
    </row>
    <row r="119" spans="1:2" x14ac:dyDescent="0.25">
      <c r="A119" s="5" t="s">
        <v>25</v>
      </c>
      <c r="B119" s="5">
        <v>9.9000000000000005E-2</v>
      </c>
    </row>
    <row r="120" spans="1:2" x14ac:dyDescent="0.25">
      <c r="A120" s="5" t="s">
        <v>26</v>
      </c>
      <c r="B120" s="5">
        <v>6.5000000000000002E-2</v>
      </c>
    </row>
    <row r="121" spans="1:2" x14ac:dyDescent="0.25">
      <c r="A121" s="5" t="s">
        <v>31</v>
      </c>
      <c r="B121" s="5">
        <v>6.7000000000000004E-2</v>
      </c>
    </row>
    <row r="122" spans="1:2" x14ac:dyDescent="0.25">
      <c r="A122" s="5" t="s">
        <v>33</v>
      </c>
      <c r="B122" s="5">
        <v>0.114</v>
      </c>
    </row>
    <row r="123" spans="1:2" x14ac:dyDescent="0.25">
      <c r="A123" s="5" t="s">
        <v>12</v>
      </c>
      <c r="B123" s="5">
        <v>1.2999999999999999E-2</v>
      </c>
    </row>
    <row r="124" spans="1:2" x14ac:dyDescent="0.25">
      <c r="A124" s="5" t="s">
        <v>13</v>
      </c>
      <c r="B124" s="5">
        <v>8.4000000000000005E-2</v>
      </c>
    </row>
    <row r="125" spans="1:2" x14ac:dyDescent="0.25">
      <c r="A125" s="5" t="s">
        <v>22</v>
      </c>
      <c r="B125" s="5">
        <v>0.105</v>
      </c>
    </row>
    <row r="126" spans="1:2" x14ac:dyDescent="0.25">
      <c r="A126" s="5" t="s">
        <v>3</v>
      </c>
      <c r="B126" s="5">
        <v>0.114</v>
      </c>
    </row>
    <row r="127" spans="1:2" x14ac:dyDescent="0.25">
      <c r="A127" s="5" t="s">
        <v>18</v>
      </c>
      <c r="B127" s="5">
        <v>0.107</v>
      </c>
    </row>
    <row r="128" spans="1:2" x14ac:dyDescent="0.25">
      <c r="A128" s="5" t="s">
        <v>19</v>
      </c>
      <c r="B128" s="5">
        <v>4.2000000000000003E-2</v>
      </c>
    </row>
    <row r="129" spans="1:2" x14ac:dyDescent="0.25">
      <c r="A129" s="5" t="s">
        <v>32</v>
      </c>
      <c r="B129" s="5">
        <v>5.8000000000000003E-2</v>
      </c>
    </row>
    <row r="131" spans="1:2" x14ac:dyDescent="0.25">
      <c r="A131" t="s">
        <v>356</v>
      </c>
    </row>
    <row r="132" spans="1:2" x14ac:dyDescent="0.25">
      <c r="A132" t="s">
        <v>400</v>
      </c>
    </row>
    <row r="133" spans="1:2" x14ac:dyDescent="0.25">
      <c r="A133" s="6" t="s">
        <v>43</v>
      </c>
      <c r="B133" s="6" t="s">
        <v>68</v>
      </c>
    </row>
    <row r="134" spans="1:2" x14ac:dyDescent="0.25">
      <c r="A134" s="5" t="s">
        <v>37</v>
      </c>
      <c r="B134" s="5">
        <v>0.09</v>
      </c>
    </row>
    <row r="135" spans="1:2" x14ac:dyDescent="0.25">
      <c r="A135" s="5" t="s">
        <v>11</v>
      </c>
      <c r="B135" s="5">
        <v>0.04</v>
      </c>
    </row>
    <row r="136" spans="1:2" x14ac:dyDescent="0.25">
      <c r="A136" s="5" t="s">
        <v>14</v>
      </c>
      <c r="B136" s="5">
        <v>7.1999999999999995E-2</v>
      </c>
    </row>
    <row r="137" spans="1:2" x14ac:dyDescent="0.25">
      <c r="A137" s="5" t="s">
        <v>15</v>
      </c>
      <c r="B137" s="5">
        <v>2.7E-2</v>
      </c>
    </row>
    <row r="138" spans="1:2" x14ac:dyDescent="0.25">
      <c r="A138" s="5" t="s">
        <v>44</v>
      </c>
      <c r="B138" s="5">
        <v>3.2000000000000001E-2</v>
      </c>
    </row>
    <row r="139" spans="1:2" x14ac:dyDescent="0.25">
      <c r="A139" s="5" t="s">
        <v>29</v>
      </c>
      <c r="B139" s="5">
        <v>3.5999999999999997E-2</v>
      </c>
    </row>
    <row r="140" spans="1:2" x14ac:dyDescent="0.25">
      <c r="A140" s="5" t="s">
        <v>30</v>
      </c>
      <c r="B140" s="5">
        <v>9.8000000000000004E-2</v>
      </c>
    </row>
    <row r="141" spans="1:2" x14ac:dyDescent="0.25">
      <c r="A141" s="5" t="s">
        <v>65</v>
      </c>
      <c r="B141" s="5">
        <v>4.4999999999999998E-2</v>
      </c>
    </row>
    <row r="142" spans="1:2" x14ac:dyDescent="0.25">
      <c r="A142" s="5" t="s">
        <v>8</v>
      </c>
      <c r="B142" s="5">
        <v>9.1999999999999998E-2</v>
      </c>
    </row>
    <row r="143" spans="1:2" x14ac:dyDescent="0.25">
      <c r="A143" s="5" t="s">
        <v>21</v>
      </c>
      <c r="B143" s="5">
        <v>9.6000000000000002E-2</v>
      </c>
    </row>
    <row r="144" spans="1:2" x14ac:dyDescent="0.25">
      <c r="A144" s="5" t="s">
        <v>34</v>
      </c>
      <c r="B144" s="5">
        <v>9.6000000000000002E-2</v>
      </c>
    </row>
    <row r="145" spans="1:2" x14ac:dyDescent="0.25">
      <c r="A145" s="5" t="s">
        <v>6</v>
      </c>
      <c r="B145" s="5">
        <v>0.128</v>
      </c>
    </row>
    <row r="146" spans="1:2" x14ac:dyDescent="0.25">
      <c r="A146" s="5" t="s">
        <v>17</v>
      </c>
      <c r="B146" s="5">
        <v>0.122</v>
      </c>
    </row>
    <row r="147" spans="1:2" x14ac:dyDescent="0.25">
      <c r="A147" s="5" t="s">
        <v>45</v>
      </c>
      <c r="B147" s="5">
        <v>7.2999999999999995E-2</v>
      </c>
    </row>
    <row r="148" spans="1:2" x14ac:dyDescent="0.25">
      <c r="A148" s="5" t="s">
        <v>36</v>
      </c>
      <c r="B148" s="5">
        <v>0.121</v>
      </c>
    </row>
    <row r="149" spans="1:2" x14ac:dyDescent="0.25">
      <c r="A149" s="5" t="s">
        <v>4</v>
      </c>
      <c r="B149" s="5">
        <v>7.0000000000000007E-2</v>
      </c>
    </row>
    <row r="150" spans="1:2" x14ac:dyDescent="0.25">
      <c r="A150" s="5" t="s">
        <v>5</v>
      </c>
      <c r="B150" s="5">
        <v>8.5999999999999993E-2</v>
      </c>
    </row>
    <row r="151" spans="1:2" x14ac:dyDescent="0.25">
      <c r="A151" s="5" t="s">
        <v>23</v>
      </c>
      <c r="B151" s="5">
        <v>4.2999999999999997E-2</v>
      </c>
    </row>
    <row r="152" spans="1:2" x14ac:dyDescent="0.25">
      <c r="A152" s="5" t="s">
        <v>24</v>
      </c>
      <c r="B152" s="5">
        <v>5.3999999999999999E-2</v>
      </c>
    </row>
    <row r="153" spans="1:2" x14ac:dyDescent="0.25">
      <c r="A153" s="5" t="s">
        <v>25</v>
      </c>
      <c r="B153" s="5">
        <v>7.3999999999999996E-2</v>
      </c>
    </row>
    <row r="154" spans="1:2" x14ac:dyDescent="0.25">
      <c r="A154" s="5" t="s">
        <v>26</v>
      </c>
      <c r="B154" s="5">
        <v>0.06</v>
      </c>
    </row>
    <row r="155" spans="1:2" x14ac:dyDescent="0.25">
      <c r="A155" s="5" t="s">
        <v>31</v>
      </c>
      <c r="B155" s="5">
        <v>5.8999999999999997E-2</v>
      </c>
    </row>
    <row r="156" spans="1:2" x14ac:dyDescent="0.25">
      <c r="A156" s="5" t="s">
        <v>33</v>
      </c>
      <c r="B156" s="5">
        <v>0.109</v>
      </c>
    </row>
    <row r="157" spans="1:2" x14ac:dyDescent="0.25">
      <c r="A157" s="5" t="s">
        <v>12</v>
      </c>
      <c r="B157" s="5">
        <v>2.5000000000000001E-2</v>
      </c>
    </row>
    <row r="158" spans="1:2" x14ac:dyDescent="0.25">
      <c r="A158" s="5" t="s">
        <v>13</v>
      </c>
      <c r="B158" s="5">
        <v>7.0000000000000007E-2</v>
      </c>
    </row>
    <row r="159" spans="1:2" x14ac:dyDescent="0.25">
      <c r="A159" s="5" t="s">
        <v>22</v>
      </c>
      <c r="B159" s="5">
        <v>8.4000000000000005E-2</v>
      </c>
    </row>
    <row r="160" spans="1:2" x14ac:dyDescent="0.25">
      <c r="A160" s="5" t="s">
        <v>3</v>
      </c>
      <c r="B160" s="5">
        <v>9.8000000000000004E-2</v>
      </c>
    </row>
    <row r="161" spans="1:8" x14ac:dyDescent="0.25">
      <c r="A161" s="5" t="s">
        <v>18</v>
      </c>
      <c r="B161" s="5">
        <v>8.5999999999999993E-2</v>
      </c>
    </row>
    <row r="162" spans="1:8" x14ac:dyDescent="0.25">
      <c r="A162" s="5" t="s">
        <v>19</v>
      </c>
      <c r="B162" s="5">
        <v>3.5000000000000003E-2</v>
      </c>
    </row>
    <row r="163" spans="1:8" x14ac:dyDescent="0.25">
      <c r="A163" s="5" t="s">
        <v>32</v>
      </c>
      <c r="B163" s="5">
        <v>5.6000000000000001E-2</v>
      </c>
    </row>
    <row r="165" spans="1:8" x14ac:dyDescent="0.25">
      <c r="A165" t="s">
        <v>720</v>
      </c>
    </row>
    <row r="166" spans="1:8" x14ac:dyDescent="0.25">
      <c r="A166" t="s">
        <v>403</v>
      </c>
    </row>
    <row r="167" spans="1:8" x14ac:dyDescent="0.25">
      <c r="A167" s="6" t="s">
        <v>160</v>
      </c>
      <c r="B167" s="6" t="s">
        <v>688</v>
      </c>
    </row>
    <row r="168" spans="1:8" x14ac:dyDescent="0.25">
      <c r="A168" s="5" t="s">
        <v>683</v>
      </c>
      <c r="B168" s="41">
        <v>0.11</v>
      </c>
    </row>
    <row r="169" spans="1:8" x14ac:dyDescent="0.25">
      <c r="A169" s="5" t="s">
        <v>684</v>
      </c>
      <c r="B169" s="41">
        <v>0.1</v>
      </c>
    </row>
    <row r="170" spans="1:8" x14ac:dyDescent="0.25">
      <c r="A170" s="5" t="s">
        <v>685</v>
      </c>
      <c r="B170" s="41">
        <v>0.1</v>
      </c>
    </row>
    <row r="171" spans="1:8" x14ac:dyDescent="0.25">
      <c r="A171" s="5" t="s">
        <v>686</v>
      </c>
      <c r="B171" s="41">
        <v>0.05</v>
      </c>
    </row>
    <row r="172" spans="1:8" x14ac:dyDescent="0.25">
      <c r="A172" s="5" t="s">
        <v>687</v>
      </c>
      <c r="B172" s="41">
        <v>0.14000000000000001</v>
      </c>
    </row>
    <row r="173" spans="1:8" x14ac:dyDescent="0.25">
      <c r="A173" s="21"/>
    </row>
    <row r="174" spans="1:8" x14ac:dyDescent="0.25">
      <c r="A174" t="s">
        <v>524</v>
      </c>
    </row>
    <row r="175" spans="1:8" x14ac:dyDescent="0.25">
      <c r="A175" t="s">
        <v>403</v>
      </c>
      <c r="H175" s="103"/>
    </row>
    <row r="176" spans="1:8" x14ac:dyDescent="0.25">
      <c r="A176" s="6" t="s">
        <v>43</v>
      </c>
      <c r="B176" s="6">
        <v>1952</v>
      </c>
      <c r="C176" s="6" t="s">
        <v>342</v>
      </c>
      <c r="D176" s="6" t="s">
        <v>343</v>
      </c>
      <c r="E176" s="6" t="s">
        <v>344</v>
      </c>
      <c r="F176" s="6" t="s">
        <v>345</v>
      </c>
      <c r="G176" s="6" t="s">
        <v>346</v>
      </c>
    </row>
    <row r="177" spans="1:7" x14ac:dyDescent="0.25">
      <c r="A177" s="5" t="s">
        <v>3</v>
      </c>
      <c r="B177" s="5">
        <v>2.8999999999999998E-2</v>
      </c>
      <c r="C177" s="5">
        <v>3.3000000000000002E-2</v>
      </c>
      <c r="D177" s="5">
        <v>9.0999999999999998E-2</v>
      </c>
      <c r="E177" s="5">
        <v>4.0999999999999995E-2</v>
      </c>
      <c r="F177" s="5">
        <v>2.7000000000000003E-2</v>
      </c>
      <c r="G177" s="5">
        <v>9.5000000000000001E-2</v>
      </c>
    </row>
    <row r="178" spans="1:7" x14ac:dyDescent="0.25">
      <c r="A178" s="5" t="s">
        <v>6</v>
      </c>
      <c r="B178" s="5">
        <v>3.6000000000000004E-2</v>
      </c>
      <c r="C178" s="5">
        <v>7.9000000000000001E-2</v>
      </c>
      <c r="D178" s="5">
        <v>3.7999999999999999E-2</v>
      </c>
      <c r="E178" s="5">
        <v>3.7000000000000005E-2</v>
      </c>
      <c r="F178" s="5">
        <v>3.4000000000000002E-2</v>
      </c>
      <c r="G178" s="5">
        <v>0</v>
      </c>
    </row>
    <row r="179" spans="1:7" x14ac:dyDescent="0.25">
      <c r="A179" s="5" t="s">
        <v>19</v>
      </c>
      <c r="B179" s="5">
        <v>0</v>
      </c>
      <c r="C179" s="5">
        <v>3.9E-2</v>
      </c>
      <c r="D179" s="5">
        <v>1.4999999999999999E-2</v>
      </c>
      <c r="E179" s="5">
        <v>3.2000000000000001E-2</v>
      </c>
      <c r="F179" s="5">
        <v>9.3000000000000013E-2</v>
      </c>
      <c r="G179" s="5">
        <v>0</v>
      </c>
    </row>
    <row r="180" spans="1:7" x14ac:dyDescent="0.25">
      <c r="A180" s="5" t="s">
        <v>30</v>
      </c>
      <c r="B180" s="5">
        <v>0</v>
      </c>
      <c r="C180" s="5">
        <v>4.4999999999999998E-2</v>
      </c>
      <c r="D180" s="5">
        <v>7.0999999999999994E-2</v>
      </c>
      <c r="E180" s="5">
        <v>0.05</v>
      </c>
      <c r="F180" s="5">
        <v>4.4999999999999998E-2</v>
      </c>
      <c r="G180" s="5">
        <v>7.0000000000000007E-2</v>
      </c>
    </row>
    <row r="181" spans="1:7" x14ac:dyDescent="0.25">
      <c r="A181" s="5" t="s">
        <v>34</v>
      </c>
      <c r="B181" s="5">
        <v>1.2E-2</v>
      </c>
      <c r="C181" s="5">
        <v>4.4000000000000004E-2</v>
      </c>
      <c r="D181" s="5">
        <v>5.9000000000000004E-2</v>
      </c>
      <c r="E181" s="5">
        <v>5.5999999999999994E-2</v>
      </c>
      <c r="F181" s="5">
        <v>0.04</v>
      </c>
      <c r="G181" s="5">
        <v>0</v>
      </c>
    </row>
    <row r="182" spans="1:7" x14ac:dyDescent="0.25">
      <c r="A182" s="5" t="s">
        <v>36</v>
      </c>
      <c r="B182" s="5">
        <v>8.0000000000000002E-3</v>
      </c>
      <c r="C182" s="5">
        <v>4.8000000000000001E-2</v>
      </c>
      <c r="D182" s="5">
        <v>1.6E-2</v>
      </c>
      <c r="E182" s="5">
        <v>2.4E-2</v>
      </c>
      <c r="F182" s="5">
        <v>6.8000000000000005E-2</v>
      </c>
      <c r="G182" s="5">
        <v>0</v>
      </c>
    </row>
    <row r="184" spans="1:7" x14ac:dyDescent="0.25">
      <c r="A184" t="s">
        <v>556</v>
      </c>
    </row>
    <row r="185" spans="1:7" x14ac:dyDescent="0.25">
      <c r="A185" t="s">
        <v>406</v>
      </c>
    </row>
    <row r="186" spans="1:7" x14ac:dyDescent="0.25">
      <c r="A186" s="6" t="s">
        <v>43</v>
      </c>
      <c r="B186" s="6" t="s">
        <v>66</v>
      </c>
      <c r="C186" s="6" t="s">
        <v>67</v>
      </c>
      <c r="D186" s="6" t="s">
        <v>105</v>
      </c>
    </row>
    <row r="187" spans="1:7" x14ac:dyDescent="0.25">
      <c r="A187" s="5" t="s">
        <v>2</v>
      </c>
      <c r="B187" s="5">
        <v>158</v>
      </c>
      <c r="C187" s="5">
        <v>113</v>
      </c>
      <c r="D187" s="5">
        <v>129</v>
      </c>
    </row>
    <row r="188" spans="1:7" x14ac:dyDescent="0.25">
      <c r="A188" s="5" t="s">
        <v>3</v>
      </c>
      <c r="B188" s="5">
        <v>165</v>
      </c>
      <c r="C188" s="5">
        <v>103</v>
      </c>
      <c r="D188" s="5">
        <v>124</v>
      </c>
    </row>
    <row r="189" spans="1:7" x14ac:dyDescent="0.25">
      <c r="A189" s="5" t="s">
        <v>4</v>
      </c>
      <c r="B189" s="5">
        <v>233</v>
      </c>
      <c r="C189" s="5">
        <v>116</v>
      </c>
      <c r="D189" s="5">
        <v>137</v>
      </c>
    </row>
    <row r="190" spans="1:7" x14ac:dyDescent="0.25">
      <c r="A190" s="5" t="s">
        <v>5</v>
      </c>
      <c r="B190" s="5">
        <v>200</v>
      </c>
      <c r="C190" s="5">
        <v>114</v>
      </c>
      <c r="D190" s="5">
        <v>124</v>
      </c>
    </row>
    <row r="191" spans="1:7" x14ac:dyDescent="0.25">
      <c r="A191" s="5" t="s">
        <v>6</v>
      </c>
      <c r="B191" s="5">
        <v>165</v>
      </c>
      <c r="C191" s="5">
        <v>69</v>
      </c>
      <c r="D191" s="5">
        <v>78</v>
      </c>
    </row>
    <row r="192" spans="1:7" x14ac:dyDescent="0.25">
      <c r="A192" s="5" t="s">
        <v>7</v>
      </c>
      <c r="B192" s="5">
        <v>147</v>
      </c>
      <c r="C192" s="5">
        <v>185</v>
      </c>
      <c r="D192" s="5">
        <v>150</v>
      </c>
    </row>
    <row r="193" spans="1:4" x14ac:dyDescent="0.25">
      <c r="A193" s="5" t="s">
        <v>8</v>
      </c>
      <c r="B193" s="5">
        <v>95</v>
      </c>
      <c r="C193" s="5">
        <v>67</v>
      </c>
      <c r="D193" s="5">
        <v>73</v>
      </c>
    </row>
    <row r="194" spans="1:4" x14ac:dyDescent="0.25">
      <c r="A194" s="5" t="s">
        <v>9</v>
      </c>
      <c r="B194" s="5">
        <v>100</v>
      </c>
      <c r="C194" s="5">
        <v>94</v>
      </c>
      <c r="D194" s="5">
        <v>97</v>
      </c>
    </row>
    <row r="195" spans="1:4" x14ac:dyDescent="0.25">
      <c r="A195" s="5" t="s">
        <v>10</v>
      </c>
      <c r="B195" s="5">
        <v>188</v>
      </c>
      <c r="C195" s="5">
        <v>199</v>
      </c>
      <c r="D195" s="5">
        <v>194</v>
      </c>
    </row>
    <row r="196" spans="1:4" x14ac:dyDescent="0.25">
      <c r="A196" s="5" t="s">
        <v>11</v>
      </c>
      <c r="B196" s="5">
        <v>146</v>
      </c>
      <c r="C196" s="5">
        <v>164</v>
      </c>
      <c r="D196" s="5">
        <v>148</v>
      </c>
    </row>
    <row r="197" spans="1:4" x14ac:dyDescent="0.25">
      <c r="A197" s="5" t="s">
        <v>12</v>
      </c>
      <c r="B197" s="5">
        <v>232</v>
      </c>
      <c r="C197" s="5">
        <v>194</v>
      </c>
      <c r="D197" s="5">
        <v>212</v>
      </c>
    </row>
    <row r="198" spans="1:4" x14ac:dyDescent="0.25">
      <c r="A198" s="5" t="s">
        <v>13</v>
      </c>
      <c r="B198" s="5">
        <v>183</v>
      </c>
      <c r="C198" s="5">
        <v>78</v>
      </c>
      <c r="D198" s="5">
        <v>120</v>
      </c>
    </row>
    <row r="199" spans="1:4" x14ac:dyDescent="0.25">
      <c r="A199" s="5" t="s">
        <v>14</v>
      </c>
      <c r="B199" s="5">
        <v>171</v>
      </c>
      <c r="C199" s="5">
        <v>135</v>
      </c>
      <c r="D199" s="5">
        <v>147</v>
      </c>
    </row>
    <row r="200" spans="1:4" x14ac:dyDescent="0.25">
      <c r="A200" s="5" t="s">
        <v>15</v>
      </c>
      <c r="B200" s="5">
        <v>214</v>
      </c>
      <c r="C200" s="5">
        <v>188</v>
      </c>
      <c r="D200" s="5">
        <v>191</v>
      </c>
    </row>
    <row r="201" spans="1:4" x14ac:dyDescent="0.25">
      <c r="A201" s="5" t="s">
        <v>16</v>
      </c>
      <c r="B201" s="5">
        <v>134</v>
      </c>
      <c r="C201" s="5">
        <v>112</v>
      </c>
      <c r="D201" s="5">
        <v>117</v>
      </c>
    </row>
    <row r="202" spans="1:4" x14ac:dyDescent="0.25">
      <c r="A202" s="5" t="s">
        <v>17</v>
      </c>
      <c r="B202" s="5">
        <v>183</v>
      </c>
      <c r="C202" s="5">
        <v>83</v>
      </c>
      <c r="D202" s="5">
        <v>107</v>
      </c>
    </row>
    <row r="203" spans="1:4" x14ac:dyDescent="0.25">
      <c r="A203" s="5" t="s">
        <v>18</v>
      </c>
      <c r="B203" s="5">
        <v>202</v>
      </c>
      <c r="C203" s="5">
        <v>138</v>
      </c>
      <c r="D203" s="5">
        <v>161</v>
      </c>
    </row>
    <row r="204" spans="1:4" x14ac:dyDescent="0.25">
      <c r="A204" s="5" t="s">
        <v>19</v>
      </c>
      <c r="B204" s="5">
        <v>187</v>
      </c>
      <c r="C204" s="5">
        <v>183</v>
      </c>
      <c r="D204" s="5">
        <v>184</v>
      </c>
    </row>
    <row r="205" spans="1:4" x14ac:dyDescent="0.25">
      <c r="A205" s="5" t="s">
        <v>20</v>
      </c>
      <c r="B205" s="5">
        <v>138</v>
      </c>
      <c r="C205" s="5">
        <v>191</v>
      </c>
      <c r="D205" s="5">
        <v>165</v>
      </c>
    </row>
    <row r="206" spans="1:4" x14ac:dyDescent="0.25">
      <c r="A206" s="5" t="s">
        <v>21</v>
      </c>
      <c r="B206" s="5">
        <v>117</v>
      </c>
      <c r="C206" s="5">
        <v>58</v>
      </c>
      <c r="D206" s="5">
        <v>74</v>
      </c>
    </row>
    <row r="207" spans="1:4" x14ac:dyDescent="0.25">
      <c r="A207" s="5" t="s">
        <v>22</v>
      </c>
      <c r="B207" s="5">
        <v>187</v>
      </c>
      <c r="C207" s="5">
        <v>132</v>
      </c>
      <c r="D207" s="5">
        <v>158</v>
      </c>
    </row>
    <row r="208" spans="1:4" x14ac:dyDescent="0.25">
      <c r="A208" s="5" t="s">
        <v>23</v>
      </c>
      <c r="B208" s="5">
        <v>215</v>
      </c>
      <c r="C208" s="5">
        <v>168</v>
      </c>
      <c r="D208" s="5">
        <v>180</v>
      </c>
    </row>
    <row r="209" spans="1:4" x14ac:dyDescent="0.25">
      <c r="A209" s="5" t="s">
        <v>24</v>
      </c>
      <c r="B209" s="5">
        <v>229</v>
      </c>
      <c r="C209" s="5">
        <v>126</v>
      </c>
      <c r="D209" s="5">
        <v>150</v>
      </c>
    </row>
    <row r="210" spans="1:4" x14ac:dyDescent="0.25">
      <c r="A210" s="5" t="s">
        <v>25</v>
      </c>
      <c r="B210" s="5">
        <v>232</v>
      </c>
      <c r="C210" s="5">
        <v>86</v>
      </c>
      <c r="D210" s="5">
        <v>161</v>
      </c>
    </row>
    <row r="211" spans="1:4" x14ac:dyDescent="0.25">
      <c r="A211" s="5" t="s">
        <v>26</v>
      </c>
      <c r="B211" s="5">
        <v>248</v>
      </c>
      <c r="C211" s="5">
        <v>174</v>
      </c>
      <c r="D211" s="5">
        <v>199</v>
      </c>
    </row>
    <row r="212" spans="1:4" x14ac:dyDescent="0.25">
      <c r="A212" s="5" t="s">
        <v>27</v>
      </c>
      <c r="B212" s="5">
        <v>113</v>
      </c>
      <c r="C212" s="5">
        <v>71</v>
      </c>
      <c r="D212" s="5">
        <v>77</v>
      </c>
    </row>
    <row r="213" spans="1:4" x14ac:dyDescent="0.25">
      <c r="A213" s="5" t="s">
        <v>28</v>
      </c>
      <c r="B213" s="5">
        <v>190</v>
      </c>
      <c r="C213" s="5">
        <v>195</v>
      </c>
      <c r="D213" s="5">
        <v>192</v>
      </c>
    </row>
    <row r="214" spans="1:4" x14ac:dyDescent="0.25">
      <c r="A214" s="5" t="s">
        <v>29</v>
      </c>
      <c r="B214" s="5">
        <v>183</v>
      </c>
      <c r="C214" s="5">
        <v>162</v>
      </c>
      <c r="D214" s="5">
        <v>170</v>
      </c>
    </row>
    <row r="215" spans="1:4" x14ac:dyDescent="0.25">
      <c r="A215" s="5" t="s">
        <v>30</v>
      </c>
      <c r="B215" s="5">
        <v>110</v>
      </c>
      <c r="C215" s="5">
        <v>50</v>
      </c>
      <c r="D215" s="5">
        <v>65</v>
      </c>
    </row>
    <row r="216" spans="1:4" x14ac:dyDescent="0.25">
      <c r="A216" s="5" t="s">
        <v>31</v>
      </c>
      <c r="B216" s="5">
        <v>242</v>
      </c>
      <c r="C216" s="5">
        <v>106</v>
      </c>
      <c r="D216" s="5">
        <v>130</v>
      </c>
    </row>
    <row r="217" spans="1:4" x14ac:dyDescent="0.25">
      <c r="A217" s="5" t="s">
        <v>32</v>
      </c>
      <c r="B217" s="5">
        <v>168</v>
      </c>
      <c r="C217" s="5">
        <v>118</v>
      </c>
      <c r="D217" s="5">
        <v>140</v>
      </c>
    </row>
    <row r="218" spans="1:4" x14ac:dyDescent="0.25">
      <c r="A218" s="5" t="s">
        <v>33</v>
      </c>
      <c r="B218" s="5">
        <v>147</v>
      </c>
      <c r="C218" s="5">
        <v>63</v>
      </c>
      <c r="D218" s="5">
        <v>78</v>
      </c>
    </row>
    <row r="219" spans="1:4" x14ac:dyDescent="0.25">
      <c r="A219" s="5" t="s">
        <v>34</v>
      </c>
      <c r="B219" s="5">
        <v>111</v>
      </c>
      <c r="C219" s="5">
        <v>70</v>
      </c>
      <c r="D219" s="5">
        <v>79</v>
      </c>
    </row>
    <row r="220" spans="1:4" x14ac:dyDescent="0.25">
      <c r="A220" s="5" t="s">
        <v>35</v>
      </c>
      <c r="B220" s="5">
        <v>134</v>
      </c>
      <c r="C220" s="5">
        <v>112</v>
      </c>
      <c r="D220" s="5">
        <v>118</v>
      </c>
    </row>
    <row r="221" spans="1:4" x14ac:dyDescent="0.25">
      <c r="A221" s="5" t="s">
        <v>36</v>
      </c>
      <c r="B221" s="5">
        <v>152</v>
      </c>
      <c r="C221" s="5">
        <v>72</v>
      </c>
      <c r="D221" s="5">
        <v>95</v>
      </c>
    </row>
    <row r="222" spans="1:4" x14ac:dyDescent="0.25">
      <c r="A222" s="5" t="s">
        <v>37</v>
      </c>
      <c r="B222" s="5">
        <v>160</v>
      </c>
      <c r="C222" s="5">
        <v>94</v>
      </c>
      <c r="D222" s="5">
        <v>114</v>
      </c>
    </row>
    <row r="224" spans="1:4" x14ac:dyDescent="0.25">
      <c r="A224" t="s">
        <v>405</v>
      </c>
    </row>
    <row r="225" spans="1:4" x14ac:dyDescent="0.25">
      <c r="A225" t="s">
        <v>406</v>
      </c>
    </row>
    <row r="226" spans="1:4" x14ac:dyDescent="0.25">
      <c r="A226" s="6" t="s">
        <v>43</v>
      </c>
      <c r="B226" s="6" t="s">
        <v>1</v>
      </c>
    </row>
    <row r="227" spans="1:4" x14ac:dyDescent="0.25">
      <c r="A227" s="5" t="s">
        <v>2</v>
      </c>
      <c r="B227" s="5">
        <v>129</v>
      </c>
    </row>
    <row r="228" spans="1:4" x14ac:dyDescent="0.25">
      <c r="A228" s="5" t="s">
        <v>3</v>
      </c>
      <c r="B228" s="5">
        <v>124</v>
      </c>
    </row>
    <row r="229" spans="1:4" x14ac:dyDescent="0.25">
      <c r="A229" s="5" t="s">
        <v>4</v>
      </c>
      <c r="B229" s="5">
        <v>137</v>
      </c>
      <c r="D229" s="103"/>
    </row>
    <row r="230" spans="1:4" x14ac:dyDescent="0.25">
      <c r="A230" s="5" t="s">
        <v>5</v>
      </c>
      <c r="B230" s="5">
        <v>124</v>
      </c>
    </row>
    <row r="231" spans="1:4" x14ac:dyDescent="0.25">
      <c r="A231" s="5" t="s">
        <v>6</v>
      </c>
      <c r="B231" s="5">
        <v>78</v>
      </c>
    </row>
    <row r="232" spans="1:4" x14ac:dyDescent="0.25">
      <c r="A232" s="5" t="s">
        <v>7</v>
      </c>
      <c r="B232" s="5">
        <v>150</v>
      </c>
    </row>
    <row r="233" spans="1:4" x14ac:dyDescent="0.25">
      <c r="A233" s="5" t="s">
        <v>8</v>
      </c>
      <c r="B233" s="5">
        <v>73</v>
      </c>
    </row>
    <row r="234" spans="1:4" x14ac:dyDescent="0.25">
      <c r="A234" s="5" t="s">
        <v>9</v>
      </c>
      <c r="B234" s="5">
        <v>97</v>
      </c>
    </row>
    <row r="235" spans="1:4" x14ac:dyDescent="0.25">
      <c r="A235" s="5" t="s">
        <v>10</v>
      </c>
      <c r="B235" s="5">
        <v>194</v>
      </c>
    </row>
    <row r="236" spans="1:4" x14ac:dyDescent="0.25">
      <c r="A236" s="5" t="s">
        <v>11</v>
      </c>
      <c r="B236" s="5">
        <v>148</v>
      </c>
    </row>
    <row r="237" spans="1:4" x14ac:dyDescent="0.25">
      <c r="A237" s="5" t="s">
        <v>12</v>
      </c>
      <c r="B237" s="5">
        <v>212</v>
      </c>
    </row>
    <row r="238" spans="1:4" x14ac:dyDescent="0.25">
      <c r="A238" s="5" t="s">
        <v>13</v>
      </c>
      <c r="B238" s="5">
        <v>120</v>
      </c>
    </row>
    <row r="239" spans="1:4" x14ac:dyDescent="0.25">
      <c r="A239" s="5" t="s">
        <v>14</v>
      </c>
      <c r="B239" s="5">
        <v>147</v>
      </c>
    </row>
    <row r="240" spans="1:4" x14ac:dyDescent="0.25">
      <c r="A240" s="5" t="s">
        <v>15</v>
      </c>
      <c r="B240" s="5">
        <v>191</v>
      </c>
    </row>
    <row r="241" spans="1:2" x14ac:dyDescent="0.25">
      <c r="A241" s="5" t="s">
        <v>16</v>
      </c>
      <c r="B241" s="5">
        <v>117</v>
      </c>
    </row>
    <row r="242" spans="1:2" x14ac:dyDescent="0.25">
      <c r="A242" s="5" t="s">
        <v>17</v>
      </c>
      <c r="B242" s="5">
        <v>107</v>
      </c>
    </row>
    <row r="243" spans="1:2" x14ac:dyDescent="0.25">
      <c r="A243" s="5" t="s">
        <v>18</v>
      </c>
      <c r="B243" s="5">
        <v>161</v>
      </c>
    </row>
    <row r="244" spans="1:2" x14ac:dyDescent="0.25">
      <c r="A244" s="5" t="s">
        <v>19</v>
      </c>
      <c r="B244" s="5">
        <v>184</v>
      </c>
    </row>
    <row r="245" spans="1:2" x14ac:dyDescent="0.25">
      <c r="A245" s="5" t="s">
        <v>20</v>
      </c>
      <c r="B245" s="5">
        <v>165</v>
      </c>
    </row>
    <row r="246" spans="1:2" x14ac:dyDescent="0.25">
      <c r="A246" s="5" t="s">
        <v>21</v>
      </c>
      <c r="B246" s="5">
        <v>74</v>
      </c>
    </row>
    <row r="247" spans="1:2" x14ac:dyDescent="0.25">
      <c r="A247" s="5" t="s">
        <v>22</v>
      </c>
      <c r="B247" s="5">
        <v>158</v>
      </c>
    </row>
    <row r="248" spans="1:2" x14ac:dyDescent="0.25">
      <c r="A248" s="5" t="s">
        <v>23</v>
      </c>
      <c r="B248" s="5">
        <v>180</v>
      </c>
    </row>
    <row r="249" spans="1:2" x14ac:dyDescent="0.25">
      <c r="A249" s="5" t="s">
        <v>24</v>
      </c>
      <c r="B249" s="5">
        <v>150</v>
      </c>
    </row>
    <row r="250" spans="1:2" x14ac:dyDescent="0.25">
      <c r="A250" s="5" t="s">
        <v>25</v>
      </c>
      <c r="B250" s="5">
        <v>161</v>
      </c>
    </row>
    <row r="251" spans="1:2" x14ac:dyDescent="0.25">
      <c r="A251" s="5" t="s">
        <v>26</v>
      </c>
      <c r="B251" s="5">
        <v>199</v>
      </c>
    </row>
    <row r="252" spans="1:2" x14ac:dyDescent="0.25">
      <c r="A252" s="5" t="s">
        <v>27</v>
      </c>
      <c r="B252" s="5">
        <v>77</v>
      </c>
    </row>
    <row r="253" spans="1:2" x14ac:dyDescent="0.25">
      <c r="A253" s="5" t="s">
        <v>28</v>
      </c>
      <c r="B253" s="5">
        <v>192</v>
      </c>
    </row>
    <row r="254" spans="1:2" x14ac:dyDescent="0.25">
      <c r="A254" s="5" t="s">
        <v>29</v>
      </c>
      <c r="B254" s="5">
        <v>170</v>
      </c>
    </row>
    <row r="255" spans="1:2" x14ac:dyDescent="0.25">
      <c r="A255" s="5" t="s">
        <v>30</v>
      </c>
      <c r="B255" s="5">
        <v>65</v>
      </c>
    </row>
    <row r="256" spans="1:2" x14ac:dyDescent="0.25">
      <c r="A256" s="5" t="s">
        <v>31</v>
      </c>
      <c r="B256" s="5">
        <v>130</v>
      </c>
    </row>
    <row r="257" spans="1:2" x14ac:dyDescent="0.25">
      <c r="A257" s="5" t="s">
        <v>32</v>
      </c>
      <c r="B257" s="5">
        <v>140</v>
      </c>
    </row>
    <row r="258" spans="1:2" x14ac:dyDescent="0.25">
      <c r="A258" s="5" t="s">
        <v>33</v>
      </c>
      <c r="B258" s="5">
        <v>78</v>
      </c>
    </row>
    <row r="259" spans="1:2" x14ac:dyDescent="0.25">
      <c r="A259" s="5" t="s">
        <v>34</v>
      </c>
      <c r="B259" s="5">
        <v>79</v>
      </c>
    </row>
    <row r="260" spans="1:2" x14ac:dyDescent="0.25">
      <c r="A260" s="5" t="s">
        <v>35</v>
      </c>
      <c r="B260" s="5">
        <v>118</v>
      </c>
    </row>
    <row r="261" spans="1:2" x14ac:dyDescent="0.25">
      <c r="A261" s="5" t="s">
        <v>36</v>
      </c>
      <c r="B261" s="5">
        <v>95</v>
      </c>
    </row>
    <row r="262" spans="1:2" x14ac:dyDescent="0.25">
      <c r="A262" s="5" t="s">
        <v>37</v>
      </c>
      <c r="B262" s="5">
        <v>114</v>
      </c>
    </row>
    <row r="264" spans="1:2" x14ac:dyDescent="0.25">
      <c r="A264" t="s">
        <v>357</v>
      </c>
    </row>
    <row r="265" spans="1:2" x14ac:dyDescent="0.25">
      <c r="A265" t="s">
        <v>406</v>
      </c>
    </row>
    <row r="266" spans="1:2" x14ac:dyDescent="0.25">
      <c r="A266" s="6" t="s">
        <v>43</v>
      </c>
      <c r="B266" s="6" t="s">
        <v>1</v>
      </c>
    </row>
    <row r="267" spans="1:2" x14ac:dyDescent="0.25">
      <c r="A267" s="5" t="s">
        <v>2</v>
      </c>
      <c r="B267" s="5">
        <v>158</v>
      </c>
    </row>
    <row r="268" spans="1:2" x14ac:dyDescent="0.25">
      <c r="A268" s="5" t="s">
        <v>3</v>
      </c>
      <c r="B268" s="5">
        <v>165</v>
      </c>
    </row>
    <row r="269" spans="1:2" x14ac:dyDescent="0.25">
      <c r="A269" s="5" t="s">
        <v>4</v>
      </c>
      <c r="B269" s="5">
        <v>233</v>
      </c>
    </row>
    <row r="270" spans="1:2" x14ac:dyDescent="0.25">
      <c r="A270" s="5" t="s">
        <v>5</v>
      </c>
      <c r="B270" s="5">
        <v>200</v>
      </c>
    </row>
    <row r="271" spans="1:2" x14ac:dyDescent="0.25">
      <c r="A271" s="5" t="s">
        <v>6</v>
      </c>
      <c r="B271" s="5">
        <v>165</v>
      </c>
    </row>
    <row r="272" spans="1:2" x14ac:dyDescent="0.25">
      <c r="A272" s="5" t="s">
        <v>7</v>
      </c>
      <c r="B272" s="5">
        <v>147</v>
      </c>
    </row>
    <row r="273" spans="1:2" x14ac:dyDescent="0.25">
      <c r="A273" s="5" t="s">
        <v>8</v>
      </c>
      <c r="B273" s="5">
        <v>95</v>
      </c>
    </row>
    <row r="274" spans="1:2" x14ac:dyDescent="0.25">
      <c r="A274" s="5" t="s">
        <v>9</v>
      </c>
      <c r="B274" s="5">
        <v>100</v>
      </c>
    </row>
    <row r="275" spans="1:2" x14ac:dyDescent="0.25">
      <c r="A275" s="5" t="s">
        <v>10</v>
      </c>
      <c r="B275" s="5">
        <v>188</v>
      </c>
    </row>
    <row r="276" spans="1:2" x14ac:dyDescent="0.25">
      <c r="A276" s="5" t="s">
        <v>11</v>
      </c>
      <c r="B276" s="5">
        <v>146</v>
      </c>
    </row>
    <row r="277" spans="1:2" x14ac:dyDescent="0.25">
      <c r="A277" s="5" t="s">
        <v>12</v>
      </c>
      <c r="B277" s="5">
        <v>232</v>
      </c>
    </row>
    <row r="278" spans="1:2" x14ac:dyDescent="0.25">
      <c r="A278" s="5" t="s">
        <v>13</v>
      </c>
      <c r="B278" s="5">
        <v>183</v>
      </c>
    </row>
    <row r="279" spans="1:2" x14ac:dyDescent="0.25">
      <c r="A279" s="5" t="s">
        <v>14</v>
      </c>
      <c r="B279" s="5">
        <v>171</v>
      </c>
    </row>
    <row r="280" spans="1:2" x14ac:dyDescent="0.25">
      <c r="A280" s="5" t="s">
        <v>15</v>
      </c>
      <c r="B280" s="5">
        <v>214</v>
      </c>
    </row>
    <row r="281" spans="1:2" x14ac:dyDescent="0.25">
      <c r="A281" s="5" t="s">
        <v>16</v>
      </c>
      <c r="B281" s="5">
        <v>134</v>
      </c>
    </row>
    <row r="282" spans="1:2" x14ac:dyDescent="0.25">
      <c r="A282" s="5" t="s">
        <v>17</v>
      </c>
      <c r="B282" s="5">
        <v>183</v>
      </c>
    </row>
    <row r="283" spans="1:2" x14ac:dyDescent="0.25">
      <c r="A283" s="5" t="s">
        <v>18</v>
      </c>
      <c r="B283" s="5">
        <v>202</v>
      </c>
    </row>
    <row r="284" spans="1:2" x14ac:dyDescent="0.25">
      <c r="A284" s="5" t="s">
        <v>19</v>
      </c>
      <c r="B284" s="5">
        <v>187</v>
      </c>
    </row>
    <row r="285" spans="1:2" x14ac:dyDescent="0.25">
      <c r="A285" s="5" t="s">
        <v>20</v>
      </c>
      <c r="B285" s="5">
        <v>138</v>
      </c>
    </row>
    <row r="286" spans="1:2" x14ac:dyDescent="0.25">
      <c r="A286" s="5" t="s">
        <v>21</v>
      </c>
      <c r="B286" s="5">
        <v>117</v>
      </c>
    </row>
    <row r="287" spans="1:2" x14ac:dyDescent="0.25">
      <c r="A287" s="5" t="s">
        <v>22</v>
      </c>
      <c r="B287" s="5">
        <v>187</v>
      </c>
    </row>
    <row r="288" spans="1:2" x14ac:dyDescent="0.25">
      <c r="A288" s="5" t="s">
        <v>23</v>
      </c>
      <c r="B288" s="5">
        <v>215</v>
      </c>
    </row>
    <row r="289" spans="1:2" x14ac:dyDescent="0.25">
      <c r="A289" s="5" t="s">
        <v>24</v>
      </c>
      <c r="B289" s="5">
        <v>229</v>
      </c>
    </row>
    <row r="290" spans="1:2" x14ac:dyDescent="0.25">
      <c r="A290" s="5" t="s">
        <v>25</v>
      </c>
      <c r="B290" s="5">
        <v>232</v>
      </c>
    </row>
    <row r="291" spans="1:2" x14ac:dyDescent="0.25">
      <c r="A291" s="5" t="s">
        <v>26</v>
      </c>
      <c r="B291" s="5">
        <v>248</v>
      </c>
    </row>
    <row r="292" spans="1:2" x14ac:dyDescent="0.25">
      <c r="A292" s="5" t="s">
        <v>27</v>
      </c>
      <c r="B292" s="5">
        <v>113</v>
      </c>
    </row>
    <row r="293" spans="1:2" x14ac:dyDescent="0.25">
      <c r="A293" s="5" t="s">
        <v>28</v>
      </c>
      <c r="B293" s="5">
        <v>190</v>
      </c>
    </row>
    <row r="294" spans="1:2" x14ac:dyDescent="0.25">
      <c r="A294" s="5" t="s">
        <v>29</v>
      </c>
      <c r="B294" s="5">
        <v>183</v>
      </c>
    </row>
    <row r="295" spans="1:2" x14ac:dyDescent="0.25">
      <c r="A295" s="5" t="s">
        <v>30</v>
      </c>
      <c r="B295" s="5">
        <v>110</v>
      </c>
    </row>
    <row r="296" spans="1:2" x14ac:dyDescent="0.25">
      <c r="A296" s="5" t="s">
        <v>31</v>
      </c>
      <c r="B296" s="5">
        <v>242</v>
      </c>
    </row>
    <row r="297" spans="1:2" x14ac:dyDescent="0.25">
      <c r="A297" s="5" t="s">
        <v>32</v>
      </c>
      <c r="B297" s="5">
        <v>168</v>
      </c>
    </row>
    <row r="298" spans="1:2" x14ac:dyDescent="0.25">
      <c r="A298" s="5" t="s">
        <v>33</v>
      </c>
      <c r="B298" s="5">
        <v>147</v>
      </c>
    </row>
    <row r="299" spans="1:2" x14ac:dyDescent="0.25">
      <c r="A299" s="5" t="s">
        <v>34</v>
      </c>
      <c r="B299" s="5">
        <v>111</v>
      </c>
    </row>
    <row r="300" spans="1:2" x14ac:dyDescent="0.25">
      <c r="A300" s="5" t="s">
        <v>35</v>
      </c>
      <c r="B300" s="5">
        <v>134</v>
      </c>
    </row>
    <row r="301" spans="1:2" x14ac:dyDescent="0.25">
      <c r="A301" s="5" t="s">
        <v>36</v>
      </c>
      <c r="B301" s="5">
        <v>152</v>
      </c>
    </row>
    <row r="302" spans="1:2" x14ac:dyDescent="0.25">
      <c r="A302" s="5" t="s">
        <v>37</v>
      </c>
      <c r="B302" s="5">
        <v>160</v>
      </c>
    </row>
    <row r="304" spans="1:2" x14ac:dyDescent="0.25">
      <c r="A304" t="s">
        <v>358</v>
      </c>
    </row>
    <row r="305" spans="1:2" x14ac:dyDescent="0.25">
      <c r="A305" t="s">
        <v>406</v>
      </c>
    </row>
    <row r="306" spans="1:2" x14ac:dyDescent="0.25">
      <c r="A306" s="6" t="s">
        <v>43</v>
      </c>
      <c r="B306" s="6" t="s">
        <v>1</v>
      </c>
    </row>
    <row r="307" spans="1:2" x14ac:dyDescent="0.25">
      <c r="A307" s="5" t="s">
        <v>2</v>
      </c>
      <c r="B307" s="5">
        <v>113</v>
      </c>
    </row>
    <row r="308" spans="1:2" x14ac:dyDescent="0.25">
      <c r="A308" s="5" t="s">
        <v>3</v>
      </c>
      <c r="B308" s="5">
        <v>103</v>
      </c>
    </row>
    <row r="309" spans="1:2" x14ac:dyDescent="0.25">
      <c r="A309" s="5" t="s">
        <v>4</v>
      </c>
      <c r="B309" s="5">
        <v>116</v>
      </c>
    </row>
    <row r="310" spans="1:2" x14ac:dyDescent="0.25">
      <c r="A310" s="5" t="s">
        <v>5</v>
      </c>
      <c r="B310" s="5">
        <v>114</v>
      </c>
    </row>
    <row r="311" spans="1:2" x14ac:dyDescent="0.25">
      <c r="A311" s="5" t="s">
        <v>6</v>
      </c>
      <c r="B311" s="5">
        <v>69</v>
      </c>
    </row>
    <row r="312" spans="1:2" x14ac:dyDescent="0.25">
      <c r="A312" s="5" t="s">
        <v>7</v>
      </c>
      <c r="B312" s="5">
        <v>185</v>
      </c>
    </row>
    <row r="313" spans="1:2" x14ac:dyDescent="0.25">
      <c r="A313" s="5" t="s">
        <v>8</v>
      </c>
      <c r="B313" s="5">
        <v>67</v>
      </c>
    </row>
    <row r="314" spans="1:2" x14ac:dyDescent="0.25">
      <c r="A314" s="5" t="s">
        <v>9</v>
      </c>
      <c r="B314" s="5">
        <v>94</v>
      </c>
    </row>
    <row r="315" spans="1:2" x14ac:dyDescent="0.25">
      <c r="A315" s="5" t="s">
        <v>10</v>
      </c>
      <c r="B315" s="5">
        <v>199</v>
      </c>
    </row>
    <row r="316" spans="1:2" x14ac:dyDescent="0.25">
      <c r="A316" s="5" t="s">
        <v>11</v>
      </c>
      <c r="B316" s="5">
        <v>164</v>
      </c>
    </row>
    <row r="317" spans="1:2" x14ac:dyDescent="0.25">
      <c r="A317" s="5" t="s">
        <v>12</v>
      </c>
      <c r="B317" s="5">
        <v>194</v>
      </c>
    </row>
    <row r="318" spans="1:2" x14ac:dyDescent="0.25">
      <c r="A318" s="5" t="s">
        <v>13</v>
      </c>
      <c r="B318" s="5">
        <v>78</v>
      </c>
    </row>
    <row r="319" spans="1:2" x14ac:dyDescent="0.25">
      <c r="A319" s="5" t="s">
        <v>14</v>
      </c>
      <c r="B319" s="5">
        <v>135</v>
      </c>
    </row>
    <row r="320" spans="1:2" x14ac:dyDescent="0.25">
      <c r="A320" s="5" t="s">
        <v>15</v>
      </c>
      <c r="B320" s="5">
        <v>188</v>
      </c>
    </row>
    <row r="321" spans="1:2" x14ac:dyDescent="0.25">
      <c r="A321" s="5" t="s">
        <v>16</v>
      </c>
      <c r="B321" s="5">
        <v>112</v>
      </c>
    </row>
    <row r="322" spans="1:2" x14ac:dyDescent="0.25">
      <c r="A322" s="5" t="s">
        <v>17</v>
      </c>
      <c r="B322" s="5">
        <v>83</v>
      </c>
    </row>
    <row r="323" spans="1:2" x14ac:dyDescent="0.25">
      <c r="A323" s="5" t="s">
        <v>18</v>
      </c>
      <c r="B323" s="5">
        <v>138</v>
      </c>
    </row>
    <row r="324" spans="1:2" x14ac:dyDescent="0.25">
      <c r="A324" s="5" t="s">
        <v>19</v>
      </c>
      <c r="B324" s="5">
        <v>183</v>
      </c>
    </row>
    <row r="325" spans="1:2" x14ac:dyDescent="0.25">
      <c r="A325" s="5" t="s">
        <v>20</v>
      </c>
      <c r="B325" s="5">
        <v>191</v>
      </c>
    </row>
    <row r="326" spans="1:2" x14ac:dyDescent="0.25">
      <c r="A326" s="5" t="s">
        <v>21</v>
      </c>
      <c r="B326" s="5">
        <v>58</v>
      </c>
    </row>
    <row r="327" spans="1:2" x14ac:dyDescent="0.25">
      <c r="A327" s="5" t="s">
        <v>22</v>
      </c>
      <c r="B327" s="5">
        <v>132</v>
      </c>
    </row>
    <row r="328" spans="1:2" x14ac:dyDescent="0.25">
      <c r="A328" s="5" t="s">
        <v>23</v>
      </c>
      <c r="B328" s="5">
        <v>168</v>
      </c>
    </row>
    <row r="329" spans="1:2" x14ac:dyDescent="0.25">
      <c r="A329" s="5" t="s">
        <v>24</v>
      </c>
      <c r="B329" s="5">
        <v>126</v>
      </c>
    </row>
    <row r="330" spans="1:2" x14ac:dyDescent="0.25">
      <c r="A330" s="5" t="s">
        <v>25</v>
      </c>
      <c r="B330" s="5">
        <v>86</v>
      </c>
    </row>
    <row r="331" spans="1:2" x14ac:dyDescent="0.25">
      <c r="A331" s="5" t="s">
        <v>26</v>
      </c>
      <c r="B331" s="5">
        <v>174</v>
      </c>
    </row>
    <row r="332" spans="1:2" x14ac:dyDescent="0.25">
      <c r="A332" s="5" t="s">
        <v>27</v>
      </c>
      <c r="B332" s="5">
        <v>71</v>
      </c>
    </row>
    <row r="333" spans="1:2" x14ac:dyDescent="0.25">
      <c r="A333" s="5" t="s">
        <v>28</v>
      </c>
      <c r="B333" s="5">
        <v>195</v>
      </c>
    </row>
    <row r="334" spans="1:2" x14ac:dyDescent="0.25">
      <c r="A334" s="5" t="s">
        <v>29</v>
      </c>
      <c r="B334" s="5">
        <v>162</v>
      </c>
    </row>
    <row r="335" spans="1:2" x14ac:dyDescent="0.25">
      <c r="A335" s="5" t="s">
        <v>30</v>
      </c>
      <c r="B335" s="5">
        <v>50</v>
      </c>
    </row>
    <row r="336" spans="1:2" x14ac:dyDescent="0.25">
      <c r="A336" s="5" t="s">
        <v>31</v>
      </c>
      <c r="B336" s="5">
        <v>106</v>
      </c>
    </row>
    <row r="337" spans="1:19" x14ac:dyDescent="0.25">
      <c r="A337" s="5" t="s">
        <v>32</v>
      </c>
      <c r="B337" s="5">
        <v>118</v>
      </c>
    </row>
    <row r="338" spans="1:19" x14ac:dyDescent="0.25">
      <c r="A338" s="5" t="s">
        <v>33</v>
      </c>
      <c r="B338" s="5">
        <v>63</v>
      </c>
    </row>
    <row r="339" spans="1:19" x14ac:dyDescent="0.25">
      <c r="A339" s="5" t="s">
        <v>34</v>
      </c>
      <c r="B339" s="5">
        <v>70</v>
      </c>
    </row>
    <row r="340" spans="1:19" x14ac:dyDescent="0.25">
      <c r="A340" s="5" t="s">
        <v>35</v>
      </c>
      <c r="B340" s="5">
        <v>112</v>
      </c>
    </row>
    <row r="341" spans="1:19" x14ac:dyDescent="0.25">
      <c r="A341" s="5" t="s">
        <v>36</v>
      </c>
      <c r="B341" s="5">
        <v>72</v>
      </c>
    </row>
    <row r="342" spans="1:19" x14ac:dyDescent="0.25">
      <c r="A342" s="5" t="s">
        <v>37</v>
      </c>
      <c r="B342" s="5">
        <v>94</v>
      </c>
    </row>
    <row r="344" spans="1:19" x14ac:dyDescent="0.25">
      <c r="A344" t="s">
        <v>558</v>
      </c>
    </row>
    <row r="345" spans="1:19" x14ac:dyDescent="0.25">
      <c r="A345" t="s">
        <v>404</v>
      </c>
    </row>
    <row r="346" spans="1:19" s="12" customFormat="1" x14ac:dyDescent="0.25">
      <c r="A346" s="11" t="s">
        <v>43</v>
      </c>
      <c r="B346" s="11" t="s">
        <v>50</v>
      </c>
      <c r="C346" s="11" t="s">
        <v>191</v>
      </c>
      <c r="D346" s="11" t="s">
        <v>192</v>
      </c>
      <c r="E346" s="11" t="s">
        <v>161</v>
      </c>
      <c r="F346" s="11" t="s">
        <v>58</v>
      </c>
      <c r="G346" s="11" t="s">
        <v>193</v>
      </c>
      <c r="H346" s="11" t="s">
        <v>69</v>
      </c>
      <c r="I346" s="11" t="s">
        <v>162</v>
      </c>
      <c r="J346" s="11" t="s">
        <v>163</v>
      </c>
      <c r="K346" s="11" t="s">
        <v>194</v>
      </c>
      <c r="L346" s="11" t="s">
        <v>235</v>
      </c>
      <c r="M346" s="11" t="s">
        <v>70</v>
      </c>
      <c r="N346" s="11" t="s">
        <v>68</v>
      </c>
      <c r="O346" s="11" t="s">
        <v>84</v>
      </c>
      <c r="P346" s="11" t="s">
        <v>85</v>
      </c>
      <c r="Q346" s="11" t="s">
        <v>86</v>
      </c>
      <c r="R346" s="11" t="s">
        <v>87</v>
      </c>
      <c r="S346" s="11" t="s">
        <v>99</v>
      </c>
    </row>
    <row r="347" spans="1:19" x14ac:dyDescent="0.25">
      <c r="A347" s="5" t="s">
        <v>46</v>
      </c>
      <c r="B347" s="5">
        <v>0.19500000000000001</v>
      </c>
      <c r="C347" s="5"/>
      <c r="D347" s="5"/>
      <c r="E347" s="5"/>
      <c r="F347" s="5"/>
      <c r="G347" s="5"/>
      <c r="H347" s="5">
        <v>0.20600000000000002</v>
      </c>
      <c r="I347" s="5">
        <v>0.12089999999999999</v>
      </c>
      <c r="J347" s="5"/>
      <c r="K347" s="5"/>
      <c r="L347" s="5"/>
      <c r="M347" s="5">
        <v>0.155</v>
      </c>
      <c r="N347" s="5"/>
      <c r="O347" s="5"/>
      <c r="P347" s="5"/>
      <c r="Q347" s="5"/>
      <c r="R347" s="5"/>
      <c r="S347" s="5">
        <v>0.17699999999999999</v>
      </c>
    </row>
    <row r="348" spans="1:19" x14ac:dyDescent="0.25">
      <c r="A348" s="5" t="s">
        <v>3</v>
      </c>
      <c r="B348" s="5">
        <v>0.19899999999999998</v>
      </c>
      <c r="C348" s="5"/>
      <c r="D348" s="5"/>
      <c r="E348" s="5"/>
      <c r="F348" s="5"/>
      <c r="G348" s="5"/>
      <c r="H348" s="5">
        <v>0.17800000000000002</v>
      </c>
      <c r="I348" s="5">
        <v>0.12619999999999998</v>
      </c>
      <c r="J348" s="5"/>
      <c r="K348" s="5"/>
      <c r="L348" s="5"/>
      <c r="M348" s="5">
        <v>0.22699999999999998</v>
      </c>
      <c r="N348" s="5">
        <v>0.193</v>
      </c>
      <c r="O348" s="5"/>
      <c r="P348" s="5"/>
      <c r="Q348" s="5"/>
      <c r="R348" s="5"/>
      <c r="S348" s="5">
        <v>0.191</v>
      </c>
    </row>
    <row r="349" spans="1:19" x14ac:dyDescent="0.25">
      <c r="A349" s="5" t="s">
        <v>4</v>
      </c>
      <c r="B349" s="5">
        <v>0.10099999999999999</v>
      </c>
      <c r="C349" s="5"/>
      <c r="D349" s="5"/>
      <c r="E349" s="5"/>
      <c r="F349" s="5"/>
      <c r="G349" s="5"/>
      <c r="H349" s="5">
        <v>0.1</v>
      </c>
      <c r="I349" s="5">
        <v>0.16690000000000002</v>
      </c>
      <c r="J349" s="5"/>
      <c r="K349" s="5"/>
      <c r="L349" s="5"/>
      <c r="M349" s="5">
        <v>0.14800000000000002</v>
      </c>
      <c r="N349" s="5"/>
      <c r="O349" s="5"/>
      <c r="P349" s="5"/>
      <c r="Q349" s="5"/>
      <c r="R349" s="5"/>
      <c r="S349" s="5">
        <v>0.21299999999999999</v>
      </c>
    </row>
    <row r="350" spans="1:19" x14ac:dyDescent="0.25">
      <c r="A350" s="5" t="s">
        <v>5</v>
      </c>
      <c r="B350" s="5">
        <v>9.1999999999999998E-2</v>
      </c>
      <c r="C350" s="5"/>
      <c r="D350" s="5"/>
      <c r="E350" s="5"/>
      <c r="F350" s="5"/>
      <c r="G350" s="5"/>
      <c r="H350" s="5">
        <v>0.11199999999999999</v>
      </c>
      <c r="I350" s="5">
        <v>0.10289999999999999</v>
      </c>
      <c r="J350" s="5"/>
      <c r="K350" s="5"/>
      <c r="L350" s="5"/>
      <c r="M350" s="5">
        <v>0.109</v>
      </c>
      <c r="N350" s="5">
        <v>0.10099999999999999</v>
      </c>
      <c r="O350" s="5"/>
      <c r="P350" s="5"/>
      <c r="Q350" s="5"/>
      <c r="R350" s="5"/>
      <c r="S350" s="5">
        <v>0.14899999999999999</v>
      </c>
    </row>
    <row r="351" spans="1:19" x14ac:dyDescent="0.25">
      <c r="A351" s="5" t="s">
        <v>6</v>
      </c>
      <c r="B351" s="5">
        <v>6.9000000000000006E-2</v>
      </c>
      <c r="C351" s="5"/>
      <c r="D351" s="5"/>
      <c r="E351" s="5"/>
      <c r="F351" s="5"/>
      <c r="G351" s="5"/>
      <c r="H351" s="5">
        <v>7.4999999999999997E-2</v>
      </c>
      <c r="I351" s="5">
        <v>6.8600000000000008E-2</v>
      </c>
      <c r="J351" s="5"/>
      <c r="K351" s="5"/>
      <c r="L351" s="5"/>
      <c r="M351" s="5">
        <v>6.5000000000000002E-2</v>
      </c>
      <c r="N351" s="5">
        <v>7.8E-2</v>
      </c>
      <c r="O351" s="5"/>
      <c r="P351" s="5"/>
      <c r="Q351" s="5"/>
      <c r="R351" s="5"/>
      <c r="S351" s="5">
        <v>0.10400000000000001</v>
      </c>
    </row>
    <row r="352" spans="1:19" x14ac:dyDescent="0.25">
      <c r="A352" s="5" t="s">
        <v>7</v>
      </c>
      <c r="B352" s="5">
        <v>0.16300000000000001</v>
      </c>
      <c r="C352" s="5"/>
      <c r="D352" s="5"/>
      <c r="E352" s="5"/>
      <c r="F352" s="5"/>
      <c r="G352" s="5"/>
      <c r="H352" s="5">
        <v>0.13600000000000001</v>
      </c>
      <c r="I352" s="5">
        <v>0.1406</v>
      </c>
      <c r="J352" s="5"/>
      <c r="K352" s="5"/>
      <c r="L352" s="5"/>
      <c r="M352" s="5">
        <v>0.14199999999999999</v>
      </c>
      <c r="N352" s="5"/>
      <c r="O352" s="5"/>
      <c r="P352" s="5"/>
      <c r="Q352" s="5"/>
      <c r="R352" s="5"/>
      <c r="S352" s="5">
        <v>0.16</v>
      </c>
    </row>
    <row r="353" spans="1:19" x14ac:dyDescent="0.25">
      <c r="A353" s="5" t="s">
        <v>47</v>
      </c>
      <c r="B353" s="5">
        <v>0.27600000000000002</v>
      </c>
      <c r="C353" s="5"/>
      <c r="D353" s="5"/>
      <c r="E353" s="5"/>
      <c r="F353" s="5"/>
      <c r="G353" s="5"/>
      <c r="H353" s="5">
        <v>0.11199999999999999</v>
      </c>
      <c r="I353" s="5">
        <v>0.14349999999999999</v>
      </c>
      <c r="J353" s="5"/>
      <c r="K353" s="5"/>
      <c r="L353" s="5"/>
      <c r="M353" s="5">
        <v>0.19399999999999998</v>
      </c>
      <c r="N353" s="5"/>
      <c r="O353" s="5"/>
      <c r="P353" s="5"/>
      <c r="Q353" s="5"/>
      <c r="R353" s="5"/>
      <c r="S353" s="5">
        <v>0.14699999999999999</v>
      </c>
    </row>
    <row r="354" spans="1:19" x14ac:dyDescent="0.25">
      <c r="A354" s="5" t="s">
        <v>48</v>
      </c>
      <c r="B354" s="5">
        <v>0.124</v>
      </c>
      <c r="C354" s="5"/>
      <c r="D354" s="5"/>
      <c r="E354" s="5"/>
      <c r="F354" s="5"/>
      <c r="G354" s="5"/>
      <c r="H354" s="5">
        <v>0.18600000000000003</v>
      </c>
      <c r="I354" s="5">
        <v>0.1648</v>
      </c>
      <c r="J354" s="5"/>
      <c r="K354" s="5"/>
      <c r="L354" s="5"/>
      <c r="M354" s="5">
        <v>0.22500000000000001</v>
      </c>
      <c r="N354" s="5"/>
      <c r="O354" s="5"/>
      <c r="P354" s="5"/>
      <c r="Q354" s="5"/>
      <c r="R354" s="5"/>
      <c r="S354" s="5">
        <v>0.14499999999999999</v>
      </c>
    </row>
    <row r="355" spans="1:19" x14ac:dyDescent="0.25">
      <c r="A355" s="5" t="s">
        <v>11</v>
      </c>
      <c r="B355" s="5">
        <v>9.6000000000000002E-2</v>
      </c>
      <c r="C355" s="5"/>
      <c r="D355" s="5"/>
      <c r="E355" s="5"/>
      <c r="F355" s="5"/>
      <c r="G355" s="5"/>
      <c r="H355" s="5">
        <v>0.105</v>
      </c>
      <c r="I355" s="5">
        <v>9.0800000000000006E-2</v>
      </c>
      <c r="J355" s="5"/>
      <c r="K355" s="5"/>
      <c r="L355" s="5"/>
      <c r="M355" s="5">
        <v>8.8000000000000009E-2</v>
      </c>
      <c r="N355" s="5">
        <v>7.4999999999999997E-2</v>
      </c>
      <c r="O355" s="5"/>
      <c r="P355" s="5"/>
      <c r="Q355" s="5"/>
      <c r="R355" s="5"/>
      <c r="S355" s="5">
        <v>0.106</v>
      </c>
    </row>
    <row r="356" spans="1:19" x14ac:dyDescent="0.25">
      <c r="A356" s="5" t="s">
        <v>12</v>
      </c>
      <c r="B356" s="5">
        <v>0.19899999999999998</v>
      </c>
      <c r="C356" s="5"/>
      <c r="D356" s="5"/>
      <c r="E356" s="5"/>
      <c r="F356" s="5"/>
      <c r="G356" s="5"/>
      <c r="H356" s="5">
        <v>0.106</v>
      </c>
      <c r="I356" s="5">
        <v>0.17960000000000001</v>
      </c>
      <c r="J356" s="5"/>
      <c r="K356" s="5"/>
      <c r="L356" s="5"/>
      <c r="M356" s="5">
        <v>0.188</v>
      </c>
      <c r="N356" s="5">
        <v>0.247</v>
      </c>
      <c r="O356" s="5"/>
      <c r="P356" s="5"/>
      <c r="Q356" s="5"/>
      <c r="R356" s="5"/>
      <c r="S356" s="5">
        <v>0.215</v>
      </c>
    </row>
    <row r="357" spans="1:19" x14ac:dyDescent="0.25">
      <c r="A357" s="5" t="s">
        <v>13</v>
      </c>
      <c r="B357" s="5">
        <v>0.14199999999999999</v>
      </c>
      <c r="C357" s="5"/>
      <c r="D357" s="5"/>
      <c r="E357" s="5"/>
      <c r="F357" s="5"/>
      <c r="G357" s="5"/>
      <c r="H357" s="5">
        <v>0.13500000000000001</v>
      </c>
      <c r="I357" s="5">
        <v>9.11E-2</v>
      </c>
      <c r="J357" s="5"/>
      <c r="K357" s="5"/>
      <c r="L357" s="5"/>
      <c r="M357" s="5">
        <v>0.151</v>
      </c>
      <c r="N357" s="5">
        <v>0.125</v>
      </c>
      <c r="O357" s="5"/>
      <c r="P357" s="5"/>
      <c r="Q357" s="5"/>
      <c r="R357" s="5"/>
      <c r="S357" s="5">
        <v>0.114</v>
      </c>
    </row>
    <row r="358" spans="1:19" x14ac:dyDescent="0.25">
      <c r="A358" s="5" t="s">
        <v>14</v>
      </c>
      <c r="B358" s="5">
        <v>0.152</v>
      </c>
      <c r="C358" s="5"/>
      <c r="D358" s="5"/>
      <c r="E358" s="5"/>
      <c r="F358" s="5"/>
      <c r="G358" s="5"/>
      <c r="H358" s="5">
        <v>9.8000000000000004E-2</v>
      </c>
      <c r="I358" s="5">
        <v>0.1027</v>
      </c>
      <c r="J358" s="5"/>
      <c r="K358" s="5"/>
      <c r="L358" s="5"/>
      <c r="M358" s="5">
        <v>0.13200000000000001</v>
      </c>
      <c r="N358" s="5">
        <v>0.16300000000000001</v>
      </c>
      <c r="O358" s="5"/>
      <c r="P358" s="5"/>
      <c r="Q358" s="5"/>
      <c r="R358" s="5"/>
      <c r="S358" s="5">
        <v>0.121</v>
      </c>
    </row>
    <row r="359" spans="1:19" x14ac:dyDescent="0.25">
      <c r="A359" s="5" t="s">
        <v>15</v>
      </c>
      <c r="B359" s="5">
        <v>0.20100000000000001</v>
      </c>
      <c r="C359" s="5"/>
      <c r="D359" s="5"/>
      <c r="E359" s="5"/>
      <c r="F359" s="5"/>
      <c r="G359" s="5"/>
      <c r="H359" s="5">
        <v>0.13</v>
      </c>
      <c r="I359" s="5">
        <v>0.14960000000000001</v>
      </c>
      <c r="J359" s="5"/>
      <c r="K359" s="5"/>
      <c r="L359" s="5"/>
      <c r="M359" s="5">
        <v>0.24100000000000002</v>
      </c>
      <c r="N359" s="5">
        <v>0.215</v>
      </c>
      <c r="O359" s="5"/>
      <c r="P359" s="5"/>
      <c r="Q359" s="5"/>
      <c r="R359" s="5"/>
      <c r="S359" s="5">
        <v>0.19899999999999998</v>
      </c>
    </row>
    <row r="360" spans="1:19" x14ac:dyDescent="0.25">
      <c r="A360" s="5" t="s">
        <v>37</v>
      </c>
      <c r="B360" s="5">
        <v>0.155</v>
      </c>
      <c r="C360" s="5"/>
      <c r="D360" s="5"/>
      <c r="E360" s="5"/>
      <c r="F360" s="5"/>
      <c r="G360" s="5"/>
      <c r="H360" s="5">
        <v>0.13900000000000001</v>
      </c>
      <c r="I360" s="5">
        <v>0.11550000000000001</v>
      </c>
      <c r="J360" s="5"/>
      <c r="K360" s="5"/>
      <c r="L360" s="5"/>
      <c r="M360" s="5">
        <v>0.16600000000000001</v>
      </c>
      <c r="N360" s="5">
        <v>0.14300000000000002</v>
      </c>
      <c r="O360" s="5"/>
      <c r="P360" s="5"/>
      <c r="Q360" s="5"/>
      <c r="R360" s="5"/>
      <c r="S360" s="5">
        <v>0.154</v>
      </c>
    </row>
    <row r="361" spans="1:19" x14ac:dyDescent="0.25">
      <c r="A361" s="5" t="s">
        <v>44</v>
      </c>
      <c r="B361" s="5">
        <v>0.13</v>
      </c>
      <c r="C361" s="5"/>
      <c r="D361" s="5"/>
      <c r="E361" s="5"/>
      <c r="F361" s="5"/>
      <c r="G361" s="5"/>
      <c r="H361" s="5">
        <v>6.2E-2</v>
      </c>
      <c r="I361" s="5">
        <v>9.5000000000000001E-2</v>
      </c>
      <c r="J361" s="5"/>
      <c r="K361" s="5"/>
      <c r="L361" s="5"/>
      <c r="M361" s="5">
        <v>0.11199999999999999</v>
      </c>
      <c r="N361" s="5">
        <v>0.10199999999999999</v>
      </c>
      <c r="O361" s="5"/>
      <c r="P361" s="5"/>
      <c r="Q361" s="5"/>
      <c r="R361" s="5"/>
      <c r="S361" s="5">
        <v>0.14499999999999999</v>
      </c>
    </row>
    <row r="362" spans="1:19" x14ac:dyDescent="0.25">
      <c r="A362" s="5" t="s">
        <v>18</v>
      </c>
      <c r="B362" s="5">
        <v>0.18100000000000002</v>
      </c>
      <c r="C362" s="5"/>
      <c r="D362" s="5"/>
      <c r="E362" s="5"/>
      <c r="F362" s="5"/>
      <c r="G362" s="5"/>
      <c r="H362" s="5">
        <v>0.17800000000000002</v>
      </c>
      <c r="I362" s="5">
        <v>0.16059999999999999</v>
      </c>
      <c r="J362" s="5"/>
      <c r="K362" s="5"/>
      <c r="L362" s="5"/>
      <c r="M362" s="5">
        <v>0.18100000000000002</v>
      </c>
      <c r="N362" s="5">
        <v>0.17899999999999999</v>
      </c>
      <c r="O362" s="5"/>
      <c r="P362" s="5"/>
      <c r="Q362" s="5"/>
      <c r="R362" s="5"/>
      <c r="S362" s="5">
        <v>0.20800000000000002</v>
      </c>
    </row>
    <row r="363" spans="1:19" x14ac:dyDescent="0.25">
      <c r="A363" s="5" t="s">
        <v>19</v>
      </c>
      <c r="B363" s="5">
        <v>0.20300000000000001</v>
      </c>
      <c r="C363" s="5"/>
      <c r="D363" s="5"/>
      <c r="E363" s="5"/>
      <c r="F363" s="5"/>
      <c r="G363" s="5"/>
      <c r="H363" s="5">
        <v>0.20300000000000001</v>
      </c>
      <c r="I363" s="5">
        <v>0.13550000000000001</v>
      </c>
      <c r="J363" s="5"/>
      <c r="K363" s="5"/>
      <c r="L363" s="5"/>
      <c r="M363" s="5">
        <v>0.2</v>
      </c>
      <c r="N363" s="5">
        <v>0.19399999999999998</v>
      </c>
      <c r="O363" s="5"/>
      <c r="P363" s="5"/>
      <c r="Q363" s="5"/>
      <c r="R363" s="5"/>
      <c r="S363" s="5">
        <v>0.16</v>
      </c>
    </row>
    <row r="364" spans="1:19" x14ac:dyDescent="0.25">
      <c r="A364" s="5" t="s">
        <v>20</v>
      </c>
      <c r="B364" s="5">
        <v>9.9000000000000005E-2</v>
      </c>
      <c r="C364" s="5"/>
      <c r="D364" s="5"/>
      <c r="E364" s="5"/>
      <c r="F364" s="5"/>
      <c r="G364" s="5"/>
      <c r="H364" s="5">
        <v>0.17899999999999999</v>
      </c>
      <c r="I364" s="5">
        <v>8.6099999999999996E-2</v>
      </c>
      <c r="J364" s="5"/>
      <c r="K364" s="5"/>
      <c r="L364" s="5"/>
      <c r="M364" s="5">
        <v>0.10800000000000001</v>
      </c>
      <c r="N364" s="5"/>
      <c r="O364" s="5"/>
      <c r="P364" s="5"/>
      <c r="Q364" s="5"/>
      <c r="R364" s="5"/>
      <c r="S364" s="5">
        <v>0.105</v>
      </c>
    </row>
    <row r="365" spans="1:19" x14ac:dyDescent="0.25">
      <c r="A365" s="5" t="s">
        <v>21</v>
      </c>
      <c r="B365" s="5">
        <v>0.14199999999999999</v>
      </c>
      <c r="C365" s="5"/>
      <c r="D365" s="5"/>
      <c r="E365" s="5"/>
      <c r="F365" s="5"/>
      <c r="G365" s="5"/>
      <c r="H365" s="5">
        <v>0.13400000000000001</v>
      </c>
      <c r="I365" s="5">
        <v>0.11699999999999999</v>
      </c>
      <c r="J365" s="5"/>
      <c r="K365" s="5"/>
      <c r="L365" s="5"/>
      <c r="M365" s="5">
        <v>0.154</v>
      </c>
      <c r="N365" s="5">
        <v>0.129</v>
      </c>
      <c r="O365" s="5"/>
      <c r="P365" s="5"/>
      <c r="Q365" s="5"/>
      <c r="R365" s="5"/>
      <c r="S365" s="5">
        <v>0.151</v>
      </c>
    </row>
    <row r="366" spans="1:19" x14ac:dyDescent="0.25">
      <c r="A366" s="5" t="s">
        <v>22</v>
      </c>
      <c r="B366" s="5">
        <v>0.16899999999999998</v>
      </c>
      <c r="C366" s="5"/>
      <c r="D366" s="5"/>
      <c r="E366" s="5"/>
      <c r="F366" s="5"/>
      <c r="G366" s="5"/>
      <c r="H366" s="5">
        <v>0.13699999999999998</v>
      </c>
      <c r="I366" s="5">
        <v>0.12720000000000001</v>
      </c>
      <c r="J366" s="5"/>
      <c r="K366" s="5"/>
      <c r="L366" s="5"/>
      <c r="M366" s="5">
        <v>0.19</v>
      </c>
      <c r="N366" s="5">
        <v>0.14499999999999999</v>
      </c>
      <c r="O366" s="5"/>
      <c r="P366" s="5"/>
      <c r="Q366" s="5"/>
      <c r="R366" s="5"/>
      <c r="S366" s="5">
        <v>0.16800000000000001</v>
      </c>
    </row>
    <row r="367" spans="1:19" x14ac:dyDescent="0.25">
      <c r="A367" s="5" t="s">
        <v>23</v>
      </c>
      <c r="B367" s="5">
        <v>0.223</v>
      </c>
      <c r="C367" s="5"/>
      <c r="D367" s="5"/>
      <c r="E367" s="5"/>
      <c r="F367" s="5"/>
      <c r="G367" s="5"/>
      <c r="H367" s="5">
        <v>0.21100000000000002</v>
      </c>
      <c r="I367" s="5">
        <v>0.32280000000000003</v>
      </c>
      <c r="J367" s="5"/>
      <c r="K367" s="5"/>
      <c r="L367" s="5"/>
      <c r="M367" s="5">
        <v>0.221</v>
      </c>
      <c r="N367" s="5"/>
      <c r="O367" s="5"/>
      <c r="P367" s="5"/>
      <c r="Q367" s="5"/>
      <c r="R367" s="5"/>
      <c r="S367" s="5">
        <v>0.33200000000000002</v>
      </c>
    </row>
    <row r="368" spans="1:19" x14ac:dyDescent="0.25">
      <c r="A368" s="5" t="s">
        <v>24</v>
      </c>
      <c r="B368" s="5">
        <v>0.18899999999999997</v>
      </c>
      <c r="C368" s="5"/>
      <c r="D368" s="5"/>
      <c r="E368" s="5"/>
      <c r="F368" s="5"/>
      <c r="G368" s="5"/>
      <c r="H368" s="5">
        <v>0.19699999999999998</v>
      </c>
      <c r="I368" s="5">
        <v>0.19149999999999998</v>
      </c>
      <c r="J368" s="5"/>
      <c r="K368" s="5"/>
      <c r="L368" s="5"/>
      <c r="M368" s="5">
        <v>0.30299999999999999</v>
      </c>
      <c r="N368" s="5"/>
      <c r="O368" s="5"/>
      <c r="P368" s="5"/>
      <c r="Q368" s="5"/>
      <c r="R368" s="5"/>
      <c r="S368" s="5">
        <v>0.23600000000000002</v>
      </c>
    </row>
    <row r="369" spans="1:19" x14ac:dyDescent="0.25">
      <c r="A369" s="5" t="s">
        <v>25</v>
      </c>
      <c r="B369" s="5">
        <v>0.26400000000000001</v>
      </c>
      <c r="C369" s="5"/>
      <c r="D369" s="5"/>
      <c r="E369" s="5"/>
      <c r="F369" s="5"/>
      <c r="G369" s="5"/>
      <c r="H369" s="5">
        <v>0.25900000000000001</v>
      </c>
      <c r="I369" s="5">
        <v>0.40500000000000003</v>
      </c>
      <c r="J369" s="5"/>
      <c r="K369" s="5"/>
      <c r="L369" s="5"/>
      <c r="M369" s="5">
        <v>0.28100000000000003</v>
      </c>
      <c r="N369" s="5"/>
      <c r="O369" s="5"/>
      <c r="P369" s="5"/>
      <c r="Q369" s="5"/>
      <c r="R369" s="5"/>
      <c r="S369" s="5">
        <v>0.311</v>
      </c>
    </row>
    <row r="370" spans="1:19" x14ac:dyDescent="0.25">
      <c r="A370" s="5" t="s">
        <v>26</v>
      </c>
      <c r="B370" s="5">
        <v>9.9000000000000005E-2</v>
      </c>
      <c r="C370" s="5"/>
      <c r="D370" s="5"/>
      <c r="E370" s="5"/>
      <c r="F370" s="5"/>
      <c r="G370" s="5"/>
      <c r="H370" s="5">
        <v>0.19899999999999998</v>
      </c>
      <c r="I370" s="5">
        <v>0.1487</v>
      </c>
      <c r="J370" s="5"/>
      <c r="K370" s="5"/>
      <c r="L370" s="5"/>
      <c r="M370" s="5">
        <v>0.25700000000000001</v>
      </c>
      <c r="N370" s="5"/>
      <c r="O370" s="5"/>
      <c r="P370" s="5"/>
      <c r="Q370" s="5"/>
      <c r="R370" s="5"/>
      <c r="S370" s="5">
        <v>0.25900000000000001</v>
      </c>
    </row>
    <row r="371" spans="1:19" x14ac:dyDescent="0.25">
      <c r="A371" s="5" t="s">
        <v>45</v>
      </c>
      <c r="B371" s="5">
        <v>0.151</v>
      </c>
      <c r="C371" s="5"/>
      <c r="D371" s="5"/>
      <c r="E371" s="5"/>
      <c r="F371" s="5"/>
      <c r="G371" s="5"/>
      <c r="H371" s="5">
        <v>0.14499999999999999</v>
      </c>
      <c r="I371" s="5">
        <v>9.7599999999999992E-2</v>
      </c>
      <c r="J371" s="5"/>
      <c r="K371" s="5"/>
      <c r="L371" s="5"/>
      <c r="M371" s="5">
        <v>0.14800000000000002</v>
      </c>
      <c r="N371" s="5">
        <v>0.121</v>
      </c>
      <c r="O371" s="5"/>
      <c r="P371" s="5"/>
      <c r="Q371" s="5"/>
      <c r="R371" s="5"/>
      <c r="S371" s="5">
        <v>0.14099999999999999</v>
      </c>
    </row>
    <row r="372" spans="1:19" x14ac:dyDescent="0.25">
      <c r="A372" s="5" t="s">
        <v>49</v>
      </c>
      <c r="B372" s="5">
        <v>0.17199999999999999</v>
      </c>
      <c r="C372" s="5"/>
      <c r="D372" s="5"/>
      <c r="E372" s="5"/>
      <c r="F372" s="5"/>
      <c r="G372" s="5"/>
      <c r="H372" s="5">
        <v>0.16899999999999998</v>
      </c>
      <c r="I372" s="5">
        <v>0.1361</v>
      </c>
      <c r="J372" s="5"/>
      <c r="K372" s="5"/>
      <c r="L372" s="5"/>
      <c r="M372" s="5">
        <v>0.154</v>
      </c>
      <c r="N372" s="5"/>
      <c r="O372" s="5"/>
      <c r="P372" s="5"/>
      <c r="Q372" s="5"/>
      <c r="R372" s="5"/>
      <c r="S372" s="5">
        <v>0.161</v>
      </c>
    </row>
    <row r="373" spans="1:19" x14ac:dyDescent="0.25">
      <c r="A373" s="5" t="s">
        <v>29</v>
      </c>
      <c r="B373" s="5">
        <v>9.3000000000000013E-2</v>
      </c>
      <c r="C373" s="5"/>
      <c r="D373" s="5"/>
      <c r="E373" s="5"/>
      <c r="F373" s="5"/>
      <c r="G373" s="5"/>
      <c r="H373" s="5">
        <v>0.125</v>
      </c>
      <c r="I373" s="5">
        <v>9.74E-2</v>
      </c>
      <c r="J373" s="5"/>
      <c r="K373" s="5"/>
      <c r="L373" s="5"/>
      <c r="M373" s="5">
        <v>0.13300000000000001</v>
      </c>
      <c r="N373" s="5">
        <v>0.11900000000000001</v>
      </c>
      <c r="O373" s="5"/>
      <c r="P373" s="5"/>
      <c r="Q373" s="5"/>
      <c r="R373" s="5"/>
      <c r="S373" s="5">
        <v>0.13200000000000001</v>
      </c>
    </row>
    <row r="374" spans="1:19" x14ac:dyDescent="0.25">
      <c r="A374" s="5" t="s">
        <v>30</v>
      </c>
      <c r="B374" s="5">
        <v>0.16300000000000001</v>
      </c>
      <c r="C374" s="5"/>
      <c r="D374" s="5"/>
      <c r="E374" s="5"/>
      <c r="F374" s="5"/>
      <c r="G374" s="5"/>
      <c r="H374" s="5">
        <v>0.13800000000000001</v>
      </c>
      <c r="I374" s="5">
        <v>9.2399999999999996E-2</v>
      </c>
      <c r="J374" s="5"/>
      <c r="K374" s="5"/>
      <c r="L374" s="5"/>
      <c r="M374" s="5">
        <v>0.182</v>
      </c>
      <c r="N374" s="5">
        <v>0.11599999999999999</v>
      </c>
      <c r="O374" s="5"/>
      <c r="P374" s="5"/>
      <c r="Q374" s="5"/>
      <c r="R374" s="5"/>
      <c r="S374" s="5">
        <v>0.12</v>
      </c>
    </row>
    <row r="375" spans="1:19" x14ac:dyDescent="0.25">
      <c r="A375" s="5" t="s">
        <v>31</v>
      </c>
      <c r="B375" s="5">
        <v>0.13600000000000001</v>
      </c>
      <c r="C375" s="5"/>
      <c r="D375" s="5"/>
      <c r="E375" s="5"/>
      <c r="F375" s="5"/>
      <c r="G375" s="5"/>
      <c r="H375" s="5">
        <v>0.2</v>
      </c>
      <c r="I375" s="5">
        <v>0.21420000000000003</v>
      </c>
      <c r="J375" s="5"/>
      <c r="K375" s="5"/>
      <c r="L375" s="5"/>
      <c r="M375" s="5">
        <v>0.16800000000000001</v>
      </c>
      <c r="N375" s="5"/>
      <c r="O375" s="5"/>
      <c r="P375" s="5"/>
      <c r="Q375" s="5"/>
      <c r="R375" s="5"/>
      <c r="S375" s="5">
        <v>0.248</v>
      </c>
    </row>
    <row r="376" spans="1:19" x14ac:dyDescent="0.25">
      <c r="A376" s="5" t="s">
        <v>32</v>
      </c>
      <c r="B376" s="5">
        <v>0.23</v>
      </c>
      <c r="C376" s="5"/>
      <c r="D376" s="5"/>
      <c r="E376" s="5"/>
      <c r="F376" s="5"/>
      <c r="G376" s="5"/>
      <c r="H376" s="5">
        <v>0.215</v>
      </c>
      <c r="I376" s="5">
        <v>0.18420000000000003</v>
      </c>
      <c r="J376" s="5"/>
      <c r="K376" s="5"/>
      <c r="L376" s="5"/>
      <c r="M376" s="5">
        <v>0.24100000000000002</v>
      </c>
      <c r="N376" s="5">
        <v>0.221</v>
      </c>
      <c r="O376" s="5"/>
      <c r="P376" s="5"/>
      <c r="Q376" s="5"/>
      <c r="R376" s="5"/>
      <c r="S376" s="5">
        <v>0.218</v>
      </c>
    </row>
    <row r="377" spans="1:19" x14ac:dyDescent="0.25">
      <c r="A377" s="5" t="s">
        <v>33</v>
      </c>
      <c r="B377" s="5">
        <v>0.124</v>
      </c>
      <c r="C377" s="5"/>
      <c r="D377" s="5"/>
      <c r="E377" s="5"/>
      <c r="F377" s="5"/>
      <c r="G377" s="5"/>
      <c r="H377" s="5">
        <v>7.4999999999999997E-2</v>
      </c>
      <c r="I377" s="5">
        <v>0.12089999999999999</v>
      </c>
      <c r="J377" s="5"/>
      <c r="K377" s="5"/>
      <c r="L377" s="5"/>
      <c r="M377" s="5">
        <v>0.1</v>
      </c>
      <c r="N377" s="5"/>
      <c r="O377" s="5"/>
      <c r="P377" s="5"/>
      <c r="Q377" s="5"/>
      <c r="R377" s="5"/>
      <c r="S377" s="5">
        <v>0.16</v>
      </c>
    </row>
    <row r="378" spans="1:19" x14ac:dyDescent="0.25">
      <c r="A378" s="5" t="s">
        <v>34</v>
      </c>
      <c r="B378" s="5">
        <v>0.10199999999999999</v>
      </c>
      <c r="C378" s="5"/>
      <c r="D378" s="5"/>
      <c r="E378" s="5"/>
      <c r="F378" s="5"/>
      <c r="G378" s="5"/>
      <c r="H378" s="5">
        <v>9.4E-2</v>
      </c>
      <c r="I378" s="5">
        <v>6.1900000000000004E-2</v>
      </c>
      <c r="J378" s="5"/>
      <c r="K378" s="5"/>
      <c r="L378" s="5"/>
      <c r="M378" s="5">
        <v>0.11699999999999999</v>
      </c>
      <c r="N378" s="5">
        <v>8.1000000000000003E-2</v>
      </c>
      <c r="O378" s="5"/>
      <c r="P378" s="5"/>
      <c r="Q378" s="5"/>
      <c r="R378" s="5"/>
      <c r="S378" s="5">
        <v>0.113</v>
      </c>
    </row>
    <row r="379" spans="1:19" x14ac:dyDescent="0.25">
      <c r="A379" s="5" t="s">
        <v>36</v>
      </c>
      <c r="B379" s="5">
        <v>0.14300000000000002</v>
      </c>
      <c r="C379" s="5"/>
      <c r="D379" s="5"/>
      <c r="E379" s="5"/>
      <c r="F379" s="5"/>
      <c r="G379" s="5"/>
      <c r="H379" s="5">
        <v>0.11699999999999999</v>
      </c>
      <c r="I379" s="5">
        <v>0.11130000000000001</v>
      </c>
      <c r="J379" s="5"/>
      <c r="K379" s="5"/>
      <c r="L379" s="5"/>
      <c r="M379" s="5">
        <v>0.155</v>
      </c>
      <c r="N379" s="5">
        <v>0.14899999999999999</v>
      </c>
      <c r="O379" s="5"/>
      <c r="P379" s="5"/>
      <c r="Q379" s="5"/>
      <c r="R379" s="5"/>
      <c r="S379" s="5">
        <v>0.154</v>
      </c>
    </row>
    <row r="381" spans="1:19" x14ac:dyDescent="0.25">
      <c r="A381" t="s">
        <v>557</v>
      </c>
    </row>
    <row r="382" spans="1:19" x14ac:dyDescent="0.25">
      <c r="A382" t="s">
        <v>406</v>
      </c>
    </row>
    <row r="383" spans="1:19" s="12" customFormat="1" x14ac:dyDescent="0.25">
      <c r="A383" s="11" t="s">
        <v>43</v>
      </c>
      <c r="B383" s="11" t="s">
        <v>50</v>
      </c>
      <c r="C383" s="11" t="s">
        <v>191</v>
      </c>
      <c r="D383" s="11" t="s">
        <v>192</v>
      </c>
      <c r="E383" s="11" t="s">
        <v>161</v>
      </c>
      <c r="F383" s="11" t="s">
        <v>58</v>
      </c>
      <c r="G383" s="11" t="s">
        <v>193</v>
      </c>
      <c r="H383" s="11" t="s">
        <v>69</v>
      </c>
      <c r="I383" s="11" t="s">
        <v>162</v>
      </c>
      <c r="J383" s="11" t="s">
        <v>163</v>
      </c>
      <c r="K383" s="11" t="s">
        <v>194</v>
      </c>
      <c r="L383" s="11" t="s">
        <v>235</v>
      </c>
      <c r="M383" s="11" t="s">
        <v>70</v>
      </c>
      <c r="N383" s="11" t="s">
        <v>68</v>
      </c>
      <c r="O383" s="11" t="s">
        <v>84</v>
      </c>
      <c r="P383" s="11" t="s">
        <v>85</v>
      </c>
      <c r="Q383" s="11" t="s">
        <v>86</v>
      </c>
      <c r="R383" s="11" t="s">
        <v>87</v>
      </c>
      <c r="S383" s="11" t="s">
        <v>99</v>
      </c>
    </row>
    <row r="384" spans="1:19" x14ac:dyDescent="0.25">
      <c r="A384" s="5" t="s">
        <v>46</v>
      </c>
      <c r="B384" s="5">
        <v>0.42299999999999999</v>
      </c>
      <c r="C384" s="5"/>
      <c r="D384" s="5"/>
      <c r="E384" s="5"/>
      <c r="F384" s="5"/>
      <c r="G384" s="5"/>
      <c r="H384" s="5">
        <v>0.18</v>
      </c>
      <c r="I384" s="5">
        <v>0.185</v>
      </c>
      <c r="J384" s="5"/>
      <c r="K384" s="5"/>
      <c r="L384" s="5"/>
      <c r="M384" s="5">
        <v>0.24299999999999999</v>
      </c>
      <c r="N384" s="5"/>
      <c r="O384" s="5"/>
      <c r="P384" s="5"/>
      <c r="Q384" s="5"/>
      <c r="R384" s="5"/>
      <c r="S384" s="5">
        <v>0.17899999999999999</v>
      </c>
    </row>
    <row r="385" spans="1:19" x14ac:dyDescent="0.25">
      <c r="A385" s="5" t="s">
        <v>3</v>
      </c>
      <c r="B385" s="5">
        <v>0.52100000000000002</v>
      </c>
      <c r="C385" s="5"/>
      <c r="D385" s="5"/>
      <c r="E385" s="5"/>
      <c r="F385" s="5"/>
      <c r="G385" s="5"/>
      <c r="H385" s="5">
        <v>0.47799999999999998</v>
      </c>
      <c r="I385" s="5">
        <v>0.43240000000000001</v>
      </c>
      <c r="J385" s="5"/>
      <c r="K385" s="5"/>
      <c r="L385" s="5"/>
      <c r="M385" s="5">
        <v>0.48299999999999998</v>
      </c>
      <c r="N385" s="5">
        <v>0.45399999999999996</v>
      </c>
      <c r="O385" s="5"/>
      <c r="P385" s="5"/>
      <c r="Q385" s="5"/>
      <c r="R385" s="5"/>
      <c r="S385" s="5">
        <v>0.191</v>
      </c>
    </row>
    <row r="386" spans="1:19" x14ac:dyDescent="0.25">
      <c r="A386" s="5" t="s">
        <v>4</v>
      </c>
      <c r="B386" s="5">
        <v>0.40899999999999997</v>
      </c>
      <c r="C386" s="5"/>
      <c r="D386" s="5"/>
      <c r="E386" s="5"/>
      <c r="F386" s="5"/>
      <c r="G386" s="5"/>
      <c r="H386" s="5">
        <v>0.31</v>
      </c>
      <c r="I386" s="5">
        <v>0.4133</v>
      </c>
      <c r="J386" s="5"/>
      <c r="K386" s="5"/>
      <c r="L386" s="5"/>
      <c r="M386" s="5">
        <v>0.41</v>
      </c>
      <c r="N386" s="5"/>
      <c r="O386" s="5"/>
      <c r="P386" s="5"/>
      <c r="Q386" s="5"/>
      <c r="R386" s="5"/>
      <c r="S386" s="5">
        <v>0.21299999999999999</v>
      </c>
    </row>
    <row r="387" spans="1:19" x14ac:dyDescent="0.25">
      <c r="A387" s="5" t="s">
        <v>5</v>
      </c>
      <c r="B387" s="5">
        <v>0.159</v>
      </c>
      <c r="C387" s="5"/>
      <c r="D387" s="5"/>
      <c r="E387" s="5"/>
      <c r="F387" s="5"/>
      <c r="G387" s="5"/>
      <c r="H387" s="5">
        <v>0.151</v>
      </c>
      <c r="I387" s="5">
        <v>0.2228</v>
      </c>
      <c r="J387" s="5"/>
      <c r="K387" s="5"/>
      <c r="L387" s="5"/>
      <c r="M387" s="5">
        <v>0.20899999999999999</v>
      </c>
      <c r="N387" s="5">
        <v>0.20699999999999999</v>
      </c>
      <c r="O387" s="5"/>
      <c r="P387" s="5"/>
      <c r="Q387" s="5"/>
      <c r="R387" s="5"/>
      <c r="S387" s="5">
        <v>0.14899999999999999</v>
      </c>
    </row>
    <row r="388" spans="1:19" x14ac:dyDescent="0.25">
      <c r="A388" s="5" t="s">
        <v>6</v>
      </c>
      <c r="B388" s="5">
        <v>0.17199999999999999</v>
      </c>
      <c r="C388" s="5"/>
      <c r="D388" s="5"/>
      <c r="E388" s="5"/>
      <c r="F388" s="5"/>
      <c r="G388" s="5"/>
      <c r="H388" s="5">
        <v>0.17300000000000001</v>
      </c>
      <c r="I388" s="5">
        <v>0.20190000000000002</v>
      </c>
      <c r="J388" s="5"/>
      <c r="K388" s="5"/>
      <c r="L388" s="5"/>
      <c r="M388" s="5">
        <v>0.13800000000000001</v>
      </c>
      <c r="N388" s="5">
        <v>0.106</v>
      </c>
      <c r="O388" s="5"/>
      <c r="P388" s="5"/>
      <c r="Q388" s="5"/>
      <c r="R388" s="5"/>
      <c r="S388" s="5">
        <v>0.10400000000000001</v>
      </c>
    </row>
    <row r="389" spans="1:19" x14ac:dyDescent="0.25">
      <c r="A389" s="5" t="s">
        <v>7</v>
      </c>
      <c r="B389" s="5">
        <v>0.114</v>
      </c>
      <c r="C389" s="5"/>
      <c r="D389" s="5"/>
      <c r="E389" s="5"/>
      <c r="F389" s="5"/>
      <c r="G389" s="5"/>
      <c r="H389" s="5">
        <v>0.128</v>
      </c>
      <c r="I389" s="5">
        <v>0.1032</v>
      </c>
      <c r="J389" s="5"/>
      <c r="K389" s="5"/>
      <c r="L389" s="5"/>
      <c r="M389" s="5">
        <v>5.4000000000000006E-2</v>
      </c>
      <c r="N389" s="5"/>
      <c r="O389" s="5"/>
      <c r="P389" s="5"/>
      <c r="Q389" s="5"/>
      <c r="R389" s="5"/>
      <c r="S389" s="5">
        <v>0.16</v>
      </c>
    </row>
    <row r="390" spans="1:19" x14ac:dyDescent="0.25">
      <c r="A390" s="5" t="s">
        <v>47</v>
      </c>
      <c r="B390" s="5">
        <v>0.54100000000000004</v>
      </c>
      <c r="C390" s="5"/>
      <c r="D390" s="5"/>
      <c r="E390" s="5"/>
      <c r="F390" s="5"/>
      <c r="G390" s="5"/>
      <c r="H390" s="5">
        <v>0.35399999999999998</v>
      </c>
      <c r="I390" s="5">
        <v>0.45100000000000001</v>
      </c>
      <c r="J390" s="5"/>
      <c r="K390" s="5"/>
      <c r="L390" s="5"/>
      <c r="M390" s="5">
        <v>0.47799999999999998</v>
      </c>
      <c r="N390" s="5"/>
      <c r="O390" s="5"/>
      <c r="P390" s="5"/>
      <c r="Q390" s="5"/>
      <c r="R390" s="5"/>
      <c r="S390" s="5">
        <v>0.33399999999999996</v>
      </c>
    </row>
    <row r="391" spans="1:19" x14ac:dyDescent="0.25">
      <c r="A391" s="5" t="s">
        <v>48</v>
      </c>
      <c r="B391" s="5">
        <v>0.26600000000000001</v>
      </c>
      <c r="C391" s="5"/>
      <c r="D391" s="5"/>
      <c r="E391" s="5"/>
      <c r="F391" s="5"/>
      <c r="G391" s="5"/>
      <c r="H391" s="5">
        <v>0.3</v>
      </c>
      <c r="I391" s="5">
        <v>0.19760000000000003</v>
      </c>
      <c r="J391" s="5"/>
      <c r="K391" s="5"/>
      <c r="L391" s="5"/>
      <c r="M391" s="5">
        <v>0.16800000000000001</v>
      </c>
      <c r="N391" s="5"/>
      <c r="O391" s="5"/>
      <c r="P391" s="5"/>
      <c r="Q391" s="5"/>
      <c r="R391" s="5"/>
      <c r="S391" s="5">
        <v>0.159</v>
      </c>
    </row>
    <row r="392" spans="1:19" x14ac:dyDescent="0.25">
      <c r="A392" s="5" t="s">
        <v>11</v>
      </c>
      <c r="B392" s="5">
        <v>9.8000000000000004E-2</v>
      </c>
      <c r="C392" s="5"/>
      <c r="D392" s="5"/>
      <c r="E392" s="5"/>
      <c r="F392" s="5"/>
      <c r="G392" s="5"/>
      <c r="H392" s="5">
        <v>2.8999999999999998E-2</v>
      </c>
      <c r="I392" s="5">
        <v>0.1012</v>
      </c>
      <c r="J392" s="5"/>
      <c r="K392" s="5"/>
      <c r="L392" s="5"/>
      <c r="M392" s="5">
        <v>4.7E-2</v>
      </c>
      <c r="N392" s="5">
        <v>8.5999999999999993E-2</v>
      </c>
      <c r="O392" s="5"/>
      <c r="P392" s="5"/>
      <c r="Q392" s="5"/>
      <c r="R392" s="5"/>
      <c r="S392" s="5">
        <v>0.106</v>
      </c>
    </row>
    <row r="393" spans="1:19" x14ac:dyDescent="0.25">
      <c r="A393" s="5" t="s">
        <v>12</v>
      </c>
      <c r="B393" s="5">
        <v>0.26899999999999996</v>
      </c>
      <c r="C393" s="5"/>
      <c r="D393" s="5"/>
      <c r="E393" s="5"/>
      <c r="F393" s="5"/>
      <c r="G393" s="5"/>
      <c r="H393" s="5">
        <v>0.18100000000000002</v>
      </c>
      <c r="I393" s="5">
        <v>0.26369999999999999</v>
      </c>
      <c r="J393" s="5"/>
      <c r="K393" s="5"/>
      <c r="L393" s="5"/>
      <c r="M393" s="5">
        <v>0.188</v>
      </c>
      <c r="N393" s="5">
        <v>0.10800000000000001</v>
      </c>
      <c r="O393" s="5"/>
      <c r="P393" s="5"/>
      <c r="Q393" s="5"/>
      <c r="R393" s="5"/>
      <c r="S393" s="5">
        <v>0.215</v>
      </c>
    </row>
    <row r="394" spans="1:19" x14ac:dyDescent="0.25">
      <c r="A394" s="5" t="s">
        <v>13</v>
      </c>
      <c r="B394" s="5">
        <v>0.39600000000000002</v>
      </c>
      <c r="C394" s="5"/>
      <c r="D394" s="5"/>
      <c r="E394" s="5"/>
      <c r="F394" s="5"/>
      <c r="G394" s="5"/>
      <c r="H394" s="5">
        <v>0.41299999999999998</v>
      </c>
      <c r="I394" s="5">
        <v>0.3004</v>
      </c>
      <c r="J394" s="5"/>
      <c r="K394" s="5"/>
      <c r="L394" s="5"/>
      <c r="M394" s="5">
        <v>0.42700000000000005</v>
      </c>
      <c r="N394" s="5">
        <v>0.37799999999999995</v>
      </c>
      <c r="O394" s="5"/>
      <c r="P394" s="5"/>
      <c r="Q394" s="5"/>
      <c r="R394" s="5"/>
      <c r="S394" s="5">
        <v>0.114</v>
      </c>
    </row>
    <row r="395" spans="1:19" x14ac:dyDescent="0.25">
      <c r="A395" s="5" t="s">
        <v>14</v>
      </c>
      <c r="B395" s="5">
        <v>0.27100000000000002</v>
      </c>
      <c r="C395" s="5"/>
      <c r="D395" s="5"/>
      <c r="E395" s="5"/>
      <c r="F395" s="5"/>
      <c r="G395" s="5"/>
      <c r="H395" s="5">
        <v>0.20199999999999999</v>
      </c>
      <c r="I395" s="5">
        <v>0.34179999999999999</v>
      </c>
      <c r="J395" s="5"/>
      <c r="K395" s="5"/>
      <c r="L395" s="5"/>
      <c r="M395" s="5">
        <v>0.317</v>
      </c>
      <c r="N395" s="5">
        <v>0.317</v>
      </c>
      <c r="O395" s="5"/>
      <c r="P395" s="5"/>
      <c r="Q395" s="5"/>
      <c r="R395" s="5"/>
      <c r="S395" s="5">
        <v>0.121</v>
      </c>
    </row>
    <row r="396" spans="1:19" x14ac:dyDescent="0.25">
      <c r="A396" s="5" t="s">
        <v>15</v>
      </c>
      <c r="B396" s="5">
        <v>0.52</v>
      </c>
      <c r="C396" s="5"/>
      <c r="D396" s="5"/>
      <c r="E396" s="5"/>
      <c r="F396" s="5"/>
      <c r="G396" s="5"/>
      <c r="H396" s="5">
        <v>0.47100000000000003</v>
      </c>
      <c r="I396" s="5">
        <v>0.4647</v>
      </c>
      <c r="J396" s="5"/>
      <c r="K396" s="5"/>
      <c r="L396" s="5"/>
      <c r="M396" s="5">
        <v>0.50600000000000001</v>
      </c>
      <c r="N396" s="5">
        <v>0.5</v>
      </c>
      <c r="O396" s="5"/>
      <c r="P396" s="5"/>
      <c r="Q396" s="5"/>
      <c r="R396" s="5"/>
      <c r="S396" s="5">
        <v>0.19899999999999998</v>
      </c>
    </row>
    <row r="397" spans="1:19" x14ac:dyDescent="0.25">
      <c r="A397" s="5" t="s">
        <v>37</v>
      </c>
      <c r="B397" s="5">
        <v>0.32799999999999996</v>
      </c>
      <c r="C397" s="5"/>
      <c r="D397" s="5"/>
      <c r="E397" s="5"/>
      <c r="F397" s="5"/>
      <c r="G397" s="5"/>
      <c r="H397" s="5">
        <v>0.29899999999999999</v>
      </c>
      <c r="I397" s="5">
        <v>0.30980000000000002</v>
      </c>
      <c r="J397" s="5"/>
      <c r="K397" s="5"/>
      <c r="L397" s="5"/>
      <c r="M397" s="5">
        <v>0.32700000000000001</v>
      </c>
      <c r="N397" s="5">
        <v>0.31</v>
      </c>
      <c r="O397" s="5"/>
      <c r="P397" s="5"/>
      <c r="Q397" s="5"/>
      <c r="R397" s="5"/>
      <c r="S397" s="5">
        <v>0.154</v>
      </c>
    </row>
    <row r="398" spans="1:19" x14ac:dyDescent="0.25">
      <c r="A398" s="5" t="s">
        <v>44</v>
      </c>
      <c r="B398" s="5">
        <v>0.39100000000000001</v>
      </c>
      <c r="C398" s="5"/>
      <c r="D398" s="5"/>
      <c r="E398" s="5"/>
      <c r="F398" s="5"/>
      <c r="G398" s="5"/>
      <c r="H398" s="5">
        <v>0.32700000000000001</v>
      </c>
      <c r="I398" s="5">
        <v>0.25840000000000002</v>
      </c>
      <c r="J398" s="5"/>
      <c r="K398" s="5"/>
      <c r="L398" s="5"/>
      <c r="M398" s="5">
        <v>0.26700000000000002</v>
      </c>
      <c r="N398" s="5">
        <v>0.23300000000000001</v>
      </c>
      <c r="O398" s="5"/>
      <c r="P398" s="5"/>
      <c r="Q398" s="5"/>
      <c r="R398" s="5"/>
      <c r="S398" s="5">
        <v>0.20800000000000002</v>
      </c>
    </row>
    <row r="399" spans="1:19" x14ac:dyDescent="0.25">
      <c r="A399" s="5" t="s">
        <v>18</v>
      </c>
      <c r="B399" s="5">
        <v>0.43</v>
      </c>
      <c r="C399" s="5"/>
      <c r="D399" s="5"/>
      <c r="E399" s="5"/>
      <c r="F399" s="5"/>
      <c r="G399" s="5"/>
      <c r="H399" s="5">
        <v>0.38</v>
      </c>
      <c r="I399" s="5">
        <v>0.39860000000000001</v>
      </c>
      <c r="J399" s="5"/>
      <c r="K399" s="5"/>
      <c r="L399" s="5"/>
      <c r="M399" s="5">
        <v>0.45899999999999996</v>
      </c>
      <c r="N399" s="5">
        <v>0.41399999999999998</v>
      </c>
      <c r="O399" s="5"/>
      <c r="P399" s="5"/>
      <c r="Q399" s="5"/>
      <c r="R399" s="5"/>
      <c r="S399" s="5">
        <v>0.20800000000000002</v>
      </c>
    </row>
    <row r="400" spans="1:19" x14ac:dyDescent="0.25">
      <c r="A400" s="5" t="s">
        <v>19</v>
      </c>
      <c r="B400" s="5">
        <v>0.23800000000000002</v>
      </c>
      <c r="C400" s="5"/>
      <c r="D400" s="5"/>
      <c r="E400" s="5"/>
      <c r="F400" s="5"/>
      <c r="G400" s="5"/>
      <c r="H400" s="5">
        <v>0.23800000000000002</v>
      </c>
      <c r="I400" s="5">
        <v>0.1588</v>
      </c>
      <c r="J400" s="5"/>
      <c r="K400" s="5"/>
      <c r="L400" s="5"/>
      <c r="M400" s="5">
        <v>0.25600000000000001</v>
      </c>
      <c r="N400" s="5">
        <v>0.254</v>
      </c>
      <c r="O400" s="5"/>
      <c r="P400" s="5"/>
      <c r="Q400" s="5"/>
      <c r="R400" s="5"/>
      <c r="S400" s="5">
        <v>0.16</v>
      </c>
    </row>
    <row r="401" spans="1:19" x14ac:dyDescent="0.25">
      <c r="A401" s="5" t="s">
        <v>20</v>
      </c>
      <c r="B401" s="5">
        <v>0.121</v>
      </c>
      <c r="C401" s="5"/>
      <c r="D401" s="5"/>
      <c r="E401" s="5"/>
      <c r="F401" s="5"/>
      <c r="G401" s="5"/>
      <c r="H401" s="5">
        <v>0.115</v>
      </c>
      <c r="I401" s="5">
        <v>6.0700000000000004E-2</v>
      </c>
      <c r="J401" s="5"/>
      <c r="K401" s="5"/>
      <c r="L401" s="5"/>
      <c r="M401" s="5">
        <v>0.05</v>
      </c>
      <c r="N401" s="5"/>
      <c r="O401" s="5"/>
      <c r="P401" s="5"/>
      <c r="Q401" s="5"/>
      <c r="R401" s="5"/>
      <c r="S401" s="5">
        <v>0.105</v>
      </c>
    </row>
    <row r="402" spans="1:19" x14ac:dyDescent="0.25">
      <c r="A402" s="5" t="s">
        <v>21</v>
      </c>
      <c r="B402" s="5">
        <v>0.41</v>
      </c>
      <c r="C402" s="5"/>
      <c r="D402" s="5"/>
      <c r="E402" s="5"/>
      <c r="F402" s="5"/>
      <c r="G402" s="5"/>
      <c r="H402" s="5">
        <v>0.38200000000000001</v>
      </c>
      <c r="I402" s="5">
        <v>0.40679999999999999</v>
      </c>
      <c r="J402" s="5"/>
      <c r="K402" s="5"/>
      <c r="L402" s="5"/>
      <c r="M402" s="5">
        <v>0.36599999999999999</v>
      </c>
      <c r="N402" s="5">
        <v>0.34700000000000003</v>
      </c>
      <c r="O402" s="5"/>
      <c r="P402" s="5"/>
      <c r="Q402" s="5"/>
      <c r="R402" s="5"/>
      <c r="S402" s="5">
        <v>0.151</v>
      </c>
    </row>
    <row r="403" spans="1:19" x14ac:dyDescent="0.25">
      <c r="A403" s="5" t="s">
        <v>22</v>
      </c>
      <c r="B403" s="5">
        <v>0.47700000000000004</v>
      </c>
      <c r="C403" s="5"/>
      <c r="D403" s="5"/>
      <c r="E403" s="5"/>
      <c r="F403" s="5"/>
      <c r="G403" s="5"/>
      <c r="H403" s="5">
        <v>0.434</v>
      </c>
      <c r="I403" s="5">
        <v>0.46520000000000006</v>
      </c>
      <c r="J403" s="5"/>
      <c r="K403" s="5"/>
      <c r="L403" s="5"/>
      <c r="M403" s="5">
        <v>0.47399999999999998</v>
      </c>
      <c r="N403" s="5">
        <v>0.42299999999999999</v>
      </c>
      <c r="O403" s="5"/>
      <c r="P403" s="5"/>
      <c r="Q403" s="5"/>
      <c r="R403" s="5"/>
      <c r="S403" s="5">
        <v>0.16800000000000001</v>
      </c>
    </row>
    <row r="404" spans="1:19" x14ac:dyDescent="0.25">
      <c r="A404" s="5" t="s">
        <v>23</v>
      </c>
      <c r="B404" s="5">
        <v>0.308</v>
      </c>
      <c r="C404" s="5"/>
      <c r="D404" s="5"/>
      <c r="E404" s="5"/>
      <c r="F404" s="5"/>
      <c r="G404" s="5"/>
      <c r="H404" s="5">
        <v>0.253</v>
      </c>
      <c r="I404" s="5">
        <v>0.43200000000000005</v>
      </c>
      <c r="J404" s="5"/>
      <c r="K404" s="5"/>
      <c r="L404" s="5"/>
      <c r="M404" s="5">
        <v>0.35100000000000003</v>
      </c>
      <c r="N404" s="5"/>
      <c r="O404" s="5"/>
      <c r="P404" s="5"/>
      <c r="Q404" s="5"/>
      <c r="R404" s="5"/>
      <c r="S404" s="5">
        <v>0.33200000000000002</v>
      </c>
    </row>
    <row r="405" spans="1:19" x14ac:dyDescent="0.25">
      <c r="A405" s="5" t="s">
        <v>24</v>
      </c>
      <c r="B405" s="5">
        <v>0.49299999999999999</v>
      </c>
      <c r="C405" s="5"/>
      <c r="D405" s="5"/>
      <c r="E405" s="5"/>
      <c r="F405" s="5"/>
      <c r="G405" s="5"/>
      <c r="H405" s="5">
        <v>0.41799999999999998</v>
      </c>
      <c r="I405" s="5">
        <v>0.38919999999999999</v>
      </c>
      <c r="J405" s="5"/>
      <c r="K405" s="5"/>
      <c r="L405" s="5"/>
      <c r="M405" s="5">
        <v>0.47799999999999998</v>
      </c>
      <c r="N405" s="5"/>
      <c r="O405" s="5"/>
      <c r="P405" s="5"/>
      <c r="Q405" s="5"/>
      <c r="R405" s="5"/>
      <c r="S405" s="5">
        <v>0.23600000000000002</v>
      </c>
    </row>
    <row r="406" spans="1:19" x14ac:dyDescent="0.25">
      <c r="A406" s="5" t="s">
        <v>25</v>
      </c>
      <c r="B406" s="5">
        <v>0.317</v>
      </c>
      <c r="C406" s="5"/>
      <c r="D406" s="5"/>
      <c r="E406" s="5"/>
      <c r="F406" s="5"/>
      <c r="G406" s="5"/>
      <c r="H406" s="5">
        <v>0.44</v>
      </c>
      <c r="I406" s="5">
        <v>0.54730000000000001</v>
      </c>
      <c r="J406" s="5"/>
      <c r="K406" s="5"/>
      <c r="L406" s="5"/>
      <c r="M406" s="5">
        <v>0.441</v>
      </c>
      <c r="N406" s="5"/>
      <c r="O406" s="5"/>
      <c r="P406" s="5"/>
      <c r="Q406" s="5"/>
      <c r="R406" s="5"/>
      <c r="S406" s="5">
        <v>0.311</v>
      </c>
    </row>
    <row r="407" spans="1:19" x14ac:dyDescent="0.25">
      <c r="A407" s="5" t="s">
        <v>26</v>
      </c>
      <c r="B407" s="5">
        <v>0.21600000000000003</v>
      </c>
      <c r="C407" s="5"/>
      <c r="D407" s="5"/>
      <c r="E407" s="5"/>
      <c r="F407" s="5"/>
      <c r="G407" s="5"/>
      <c r="H407" s="5">
        <v>0.441</v>
      </c>
      <c r="I407" s="5">
        <v>0.42920000000000003</v>
      </c>
      <c r="J407" s="5"/>
      <c r="K407" s="5"/>
      <c r="L407" s="5"/>
      <c r="M407" s="5">
        <v>0.504</v>
      </c>
      <c r="N407" s="5"/>
      <c r="O407" s="5"/>
      <c r="P407" s="5"/>
      <c r="Q407" s="5"/>
      <c r="R407" s="5"/>
      <c r="S407" s="5">
        <v>0.25900000000000001</v>
      </c>
    </row>
    <row r="408" spans="1:19" x14ac:dyDescent="0.25">
      <c r="A408" s="5" t="s">
        <v>45</v>
      </c>
      <c r="B408" s="5">
        <v>0.317</v>
      </c>
      <c r="C408" s="5"/>
      <c r="D408" s="5"/>
      <c r="E408" s="5"/>
      <c r="F408" s="5"/>
      <c r="G408" s="5"/>
      <c r="H408" s="5">
        <v>0.29899999999999999</v>
      </c>
      <c r="I408" s="5">
        <v>0.27100000000000002</v>
      </c>
      <c r="J408" s="5"/>
      <c r="K408" s="5"/>
      <c r="L408" s="5"/>
      <c r="M408" s="5">
        <v>0.32200000000000001</v>
      </c>
      <c r="N408" s="5">
        <v>0.34200000000000003</v>
      </c>
      <c r="O408" s="5"/>
      <c r="P408" s="5"/>
      <c r="Q408" s="5"/>
      <c r="R408" s="5"/>
      <c r="S408" s="5">
        <v>0.29699999999999999</v>
      </c>
    </row>
    <row r="409" spans="1:19" x14ac:dyDescent="0.25">
      <c r="A409" s="5" t="s">
        <v>49</v>
      </c>
      <c r="B409" s="5">
        <v>0.28199999999999997</v>
      </c>
      <c r="C409" s="5"/>
      <c r="D409" s="5"/>
      <c r="E409" s="5"/>
      <c r="F409" s="5"/>
      <c r="G409" s="5"/>
      <c r="H409" s="5">
        <v>0.28699999999999998</v>
      </c>
      <c r="I409" s="5">
        <v>0.23780000000000001</v>
      </c>
      <c r="J409" s="5"/>
      <c r="K409" s="5"/>
      <c r="L409" s="5"/>
      <c r="M409" s="5">
        <v>0.36099999999999999</v>
      </c>
      <c r="N409" s="5"/>
      <c r="O409" s="5"/>
      <c r="P409" s="5"/>
      <c r="Q409" s="5"/>
      <c r="R409" s="5"/>
      <c r="S409" s="5">
        <v>0.21100000000000002</v>
      </c>
    </row>
    <row r="410" spans="1:19" x14ac:dyDescent="0.25">
      <c r="A410" s="5" t="s">
        <v>29</v>
      </c>
      <c r="B410" s="5">
        <v>0.22</v>
      </c>
      <c r="C410" s="5"/>
      <c r="D410" s="5"/>
      <c r="E410" s="5"/>
      <c r="F410" s="5"/>
      <c r="G410" s="5"/>
      <c r="H410" s="5">
        <v>0.28000000000000003</v>
      </c>
      <c r="I410" s="5">
        <v>0.23149999999999998</v>
      </c>
      <c r="J410" s="5"/>
      <c r="K410" s="5"/>
      <c r="L410" s="5"/>
      <c r="M410" s="5">
        <v>0.32200000000000001</v>
      </c>
      <c r="N410" s="5">
        <v>0.28800000000000003</v>
      </c>
      <c r="O410" s="5"/>
      <c r="P410" s="5"/>
      <c r="Q410" s="5"/>
      <c r="R410" s="5"/>
      <c r="S410" s="5">
        <v>0.13200000000000001</v>
      </c>
    </row>
    <row r="411" spans="1:19" x14ac:dyDescent="0.25">
      <c r="A411" s="5" t="s">
        <v>30</v>
      </c>
      <c r="B411" s="5">
        <v>0.45700000000000002</v>
      </c>
      <c r="C411" s="5"/>
      <c r="D411" s="5"/>
      <c r="E411" s="5"/>
      <c r="F411" s="5"/>
      <c r="G411" s="5"/>
      <c r="H411" s="5">
        <v>0.38799999999999996</v>
      </c>
      <c r="I411" s="5">
        <v>0.40700000000000003</v>
      </c>
      <c r="J411" s="5"/>
      <c r="K411" s="5"/>
      <c r="L411" s="5"/>
      <c r="M411" s="5">
        <v>0.40700000000000003</v>
      </c>
      <c r="N411" s="5">
        <v>0.40299999999999997</v>
      </c>
      <c r="O411" s="5"/>
      <c r="P411" s="5"/>
      <c r="Q411" s="5"/>
      <c r="R411" s="5"/>
      <c r="S411" s="5">
        <v>0.12</v>
      </c>
    </row>
    <row r="412" spans="1:19" x14ac:dyDescent="0.25">
      <c r="A412" s="5" t="s">
        <v>31</v>
      </c>
      <c r="B412" s="5">
        <v>0.191</v>
      </c>
      <c r="C412" s="5"/>
      <c r="D412" s="5"/>
      <c r="E412" s="5"/>
      <c r="F412" s="5"/>
      <c r="G412" s="5"/>
      <c r="H412" s="5">
        <v>0.24100000000000002</v>
      </c>
      <c r="I412" s="5">
        <v>0.40670000000000001</v>
      </c>
      <c r="J412" s="5"/>
      <c r="K412" s="5"/>
      <c r="L412" s="5"/>
      <c r="M412" s="5">
        <v>0.318</v>
      </c>
      <c r="N412" s="5"/>
      <c r="O412" s="5"/>
      <c r="P412" s="5"/>
      <c r="Q412" s="5"/>
      <c r="R412" s="5"/>
      <c r="S412" s="5">
        <v>0.248</v>
      </c>
    </row>
    <row r="413" spans="1:19" x14ac:dyDescent="0.25">
      <c r="A413" s="5" t="s">
        <v>32</v>
      </c>
      <c r="B413" s="5">
        <v>0.47799999999999998</v>
      </c>
      <c r="C413" s="5"/>
      <c r="D413" s="5"/>
      <c r="E413" s="5"/>
      <c r="F413" s="5"/>
      <c r="G413" s="5"/>
      <c r="H413" s="5">
        <v>0.43</v>
      </c>
      <c r="I413" s="5">
        <v>0.4133</v>
      </c>
      <c r="J413" s="5"/>
      <c r="K413" s="5"/>
      <c r="L413" s="5"/>
      <c r="M413" s="5">
        <v>0.46100000000000002</v>
      </c>
      <c r="N413" s="5">
        <v>0.44600000000000001</v>
      </c>
      <c r="O413" s="5"/>
      <c r="P413" s="5"/>
      <c r="Q413" s="5"/>
      <c r="R413" s="5"/>
      <c r="S413" s="5">
        <v>0.218</v>
      </c>
    </row>
    <row r="414" spans="1:19" x14ac:dyDescent="0.25">
      <c r="A414" s="5" t="s">
        <v>33</v>
      </c>
      <c r="B414" s="5">
        <v>0.128</v>
      </c>
      <c r="C414" s="5"/>
      <c r="D414" s="5"/>
      <c r="E414" s="5"/>
      <c r="F414" s="5"/>
      <c r="G414" s="5"/>
      <c r="H414" s="5">
        <v>7.2999999999999995E-2</v>
      </c>
      <c r="I414" s="5">
        <v>0.2286</v>
      </c>
      <c r="J414" s="5"/>
      <c r="K414" s="5"/>
      <c r="L414" s="5"/>
      <c r="M414" s="5">
        <v>8.5000000000000006E-2</v>
      </c>
      <c r="N414" s="5"/>
      <c r="O414" s="5"/>
      <c r="P414" s="5"/>
      <c r="Q414" s="5"/>
      <c r="R414" s="5"/>
      <c r="S414" s="5">
        <v>0.16</v>
      </c>
    </row>
    <row r="415" spans="1:19" x14ac:dyDescent="0.25">
      <c r="A415" s="5" t="s">
        <v>34</v>
      </c>
      <c r="B415" s="5">
        <v>0.21899999999999997</v>
      </c>
      <c r="C415" s="5"/>
      <c r="D415" s="5"/>
      <c r="E415" s="5"/>
      <c r="F415" s="5"/>
      <c r="G415" s="5"/>
      <c r="H415" s="5">
        <v>0.20100000000000001</v>
      </c>
      <c r="I415" s="5">
        <v>0.18890000000000001</v>
      </c>
      <c r="J415" s="5"/>
      <c r="K415" s="5"/>
      <c r="L415" s="5"/>
      <c r="M415" s="5">
        <v>0.24</v>
      </c>
      <c r="N415" s="5">
        <v>0.22399999999999998</v>
      </c>
      <c r="O415" s="5"/>
      <c r="P415" s="5"/>
      <c r="Q415" s="5"/>
      <c r="R415" s="5"/>
      <c r="S415" s="5">
        <v>0.113</v>
      </c>
    </row>
    <row r="416" spans="1:19" x14ac:dyDescent="0.25">
      <c r="A416" s="5" t="s">
        <v>36</v>
      </c>
      <c r="B416" s="5">
        <v>0.185</v>
      </c>
      <c r="C416" s="5"/>
      <c r="D416" s="5"/>
      <c r="E416" s="5"/>
      <c r="F416" s="5"/>
      <c r="G416" s="5"/>
      <c r="H416" s="5">
        <v>0.16</v>
      </c>
      <c r="I416" s="5">
        <v>0.20699999999999999</v>
      </c>
      <c r="J416" s="5"/>
      <c r="K416" s="5"/>
      <c r="L416" s="5"/>
      <c r="M416" s="5">
        <v>0.17800000000000002</v>
      </c>
      <c r="N416" s="5">
        <v>0.19</v>
      </c>
      <c r="O416" s="5"/>
      <c r="P416" s="5"/>
      <c r="Q416" s="5"/>
      <c r="R416" s="5"/>
      <c r="S416" s="5">
        <v>0.154</v>
      </c>
    </row>
    <row r="419" spans="1:9" x14ac:dyDescent="0.25">
      <c r="A419" t="s">
        <v>557</v>
      </c>
    </row>
    <row r="420" spans="1:9" x14ac:dyDescent="0.25">
      <c r="A420" t="s">
        <v>406</v>
      </c>
    </row>
    <row r="421" spans="1:9" s="12" customFormat="1" x14ac:dyDescent="0.25">
      <c r="A421" s="11" t="s">
        <v>43</v>
      </c>
      <c r="B421" s="11" t="s">
        <v>50</v>
      </c>
      <c r="C421" s="11" t="s">
        <v>69</v>
      </c>
      <c r="D421" s="11">
        <v>2001</v>
      </c>
      <c r="E421" s="11" t="s">
        <v>70</v>
      </c>
      <c r="F421" s="11" t="s">
        <v>68</v>
      </c>
      <c r="G421" s="11">
        <v>2011</v>
      </c>
    </row>
    <row r="422" spans="1:9" x14ac:dyDescent="0.25">
      <c r="A422" s="5" t="s">
        <v>3</v>
      </c>
      <c r="B422" s="5">
        <v>52.1</v>
      </c>
      <c r="C422" s="5">
        <v>47.8</v>
      </c>
      <c r="D422" s="5">
        <v>43.24</v>
      </c>
      <c r="E422" s="5">
        <v>48.3</v>
      </c>
      <c r="F422" s="5">
        <v>45.4</v>
      </c>
      <c r="G422" s="5">
        <v>19.100000000000001</v>
      </c>
    </row>
    <row r="423" spans="1:9" x14ac:dyDescent="0.25">
      <c r="A423" s="5" t="s">
        <v>4</v>
      </c>
      <c r="B423" s="5">
        <v>40.9</v>
      </c>
      <c r="C423" s="5">
        <v>31</v>
      </c>
      <c r="D423" s="5">
        <v>41.33</v>
      </c>
      <c r="E423" s="5">
        <v>41</v>
      </c>
      <c r="F423" s="5"/>
      <c r="G423" s="5">
        <v>21.3</v>
      </c>
      <c r="I423" s="103"/>
    </row>
    <row r="424" spans="1:9" x14ac:dyDescent="0.25">
      <c r="A424" s="5" t="s">
        <v>5</v>
      </c>
      <c r="B424" s="5">
        <v>15.9</v>
      </c>
      <c r="C424" s="5">
        <v>15.1</v>
      </c>
      <c r="D424" s="5">
        <v>22.28</v>
      </c>
      <c r="E424" s="5">
        <v>20.9</v>
      </c>
      <c r="F424" s="5">
        <v>20.7</v>
      </c>
      <c r="G424" s="5">
        <v>14.9</v>
      </c>
    </row>
    <row r="425" spans="1:9" x14ac:dyDescent="0.25">
      <c r="A425" s="5" t="s">
        <v>6</v>
      </c>
      <c r="B425" s="5">
        <v>17.2</v>
      </c>
      <c r="C425" s="5">
        <v>17.3</v>
      </c>
      <c r="D425" s="5">
        <v>20.190000000000001</v>
      </c>
      <c r="E425" s="5">
        <v>13.8</v>
      </c>
      <c r="F425" s="5">
        <v>10.6</v>
      </c>
      <c r="G425" s="5">
        <v>10.4</v>
      </c>
    </row>
    <row r="426" spans="1:9" x14ac:dyDescent="0.25">
      <c r="A426" s="5" t="s">
        <v>11</v>
      </c>
      <c r="B426" s="5">
        <v>9.8000000000000007</v>
      </c>
      <c r="C426" s="5">
        <v>2.9</v>
      </c>
      <c r="D426" s="5">
        <v>10.119999999999999</v>
      </c>
      <c r="E426" s="5">
        <v>4.7</v>
      </c>
      <c r="F426" s="5">
        <v>8.6</v>
      </c>
      <c r="G426" s="5">
        <v>10.6</v>
      </c>
    </row>
    <row r="427" spans="1:9" x14ac:dyDescent="0.25">
      <c r="A427" s="5" t="s">
        <v>12</v>
      </c>
      <c r="B427" s="5">
        <v>26.9</v>
      </c>
      <c r="C427" s="5">
        <v>18.100000000000001</v>
      </c>
      <c r="D427" s="5">
        <v>26.37</v>
      </c>
      <c r="E427" s="5">
        <v>18.8</v>
      </c>
      <c r="F427" s="5">
        <v>10.8</v>
      </c>
      <c r="G427" s="5">
        <v>21.5</v>
      </c>
    </row>
    <row r="428" spans="1:9" x14ac:dyDescent="0.25">
      <c r="A428" s="5" t="s">
        <v>13</v>
      </c>
      <c r="B428" s="5">
        <v>39.6</v>
      </c>
      <c r="C428" s="5">
        <v>41.3</v>
      </c>
      <c r="D428" s="5">
        <v>30.04</v>
      </c>
      <c r="E428" s="5">
        <v>42.7</v>
      </c>
      <c r="F428" s="5">
        <v>37.799999999999997</v>
      </c>
      <c r="G428" s="5">
        <v>11.4</v>
      </c>
    </row>
    <row r="429" spans="1:9" x14ac:dyDescent="0.25">
      <c r="A429" s="5" t="s">
        <v>14</v>
      </c>
      <c r="B429" s="5">
        <v>27.1</v>
      </c>
      <c r="C429" s="5">
        <v>20.2</v>
      </c>
      <c r="D429" s="5">
        <v>34.18</v>
      </c>
      <c r="E429" s="5">
        <v>31.7</v>
      </c>
      <c r="F429" s="5">
        <v>31.7</v>
      </c>
      <c r="G429" s="5">
        <v>12.1</v>
      </c>
    </row>
    <row r="430" spans="1:9" x14ac:dyDescent="0.25">
      <c r="A430" s="5" t="s">
        <v>15</v>
      </c>
      <c r="B430" s="5">
        <v>52</v>
      </c>
      <c r="C430" s="5">
        <v>47.1</v>
      </c>
      <c r="D430" s="5">
        <v>46.47</v>
      </c>
      <c r="E430" s="5">
        <v>50.6</v>
      </c>
      <c r="F430" s="5">
        <v>50</v>
      </c>
      <c r="G430" s="5">
        <v>19.899999999999999</v>
      </c>
    </row>
    <row r="431" spans="1:9" x14ac:dyDescent="0.25">
      <c r="A431" s="5" t="s">
        <v>44</v>
      </c>
      <c r="B431" s="5">
        <v>39.1</v>
      </c>
      <c r="C431" s="5">
        <v>32.700000000000003</v>
      </c>
      <c r="D431" s="5">
        <v>25.84</v>
      </c>
      <c r="E431" s="5">
        <v>26.7</v>
      </c>
      <c r="F431" s="5">
        <v>23.3</v>
      </c>
      <c r="G431" s="5">
        <v>20.8</v>
      </c>
    </row>
    <row r="432" spans="1:9" x14ac:dyDescent="0.25">
      <c r="A432" s="5" t="s">
        <v>18</v>
      </c>
      <c r="B432" s="5">
        <v>43</v>
      </c>
      <c r="C432" s="5">
        <v>38</v>
      </c>
      <c r="D432" s="5">
        <v>39.86</v>
      </c>
      <c r="E432" s="5">
        <v>45.9</v>
      </c>
      <c r="F432" s="5">
        <v>41.4</v>
      </c>
      <c r="G432" s="5">
        <v>20.8</v>
      </c>
    </row>
    <row r="433" spans="1:7" x14ac:dyDescent="0.25">
      <c r="A433" s="5" t="s">
        <v>19</v>
      </c>
      <c r="B433" s="5">
        <v>23.8</v>
      </c>
      <c r="C433" s="5">
        <v>23.8</v>
      </c>
      <c r="D433" s="5">
        <v>15.88</v>
      </c>
      <c r="E433" s="5">
        <v>25.6</v>
      </c>
      <c r="F433" s="5">
        <v>25.4</v>
      </c>
      <c r="G433" s="5">
        <v>16</v>
      </c>
    </row>
    <row r="434" spans="1:7" x14ac:dyDescent="0.25">
      <c r="A434" s="5" t="s">
        <v>21</v>
      </c>
      <c r="B434" s="5">
        <v>41</v>
      </c>
      <c r="C434" s="5">
        <v>38.200000000000003</v>
      </c>
      <c r="D434" s="5">
        <v>40.68</v>
      </c>
      <c r="E434" s="5">
        <v>36.6</v>
      </c>
      <c r="F434" s="5">
        <v>34.700000000000003</v>
      </c>
      <c r="G434" s="5">
        <v>15.1</v>
      </c>
    </row>
    <row r="435" spans="1:7" x14ac:dyDescent="0.25">
      <c r="A435" s="5" t="s">
        <v>22</v>
      </c>
      <c r="B435" s="5">
        <v>47.7</v>
      </c>
      <c r="C435" s="5">
        <v>43.4</v>
      </c>
      <c r="D435" s="5">
        <v>46.52</v>
      </c>
      <c r="E435" s="5">
        <v>47.4</v>
      </c>
      <c r="F435" s="5">
        <v>42.3</v>
      </c>
      <c r="G435" s="5">
        <v>16.8</v>
      </c>
    </row>
    <row r="436" spans="1:7" x14ac:dyDescent="0.25">
      <c r="A436" s="5" t="s">
        <v>23</v>
      </c>
      <c r="B436" s="5">
        <v>30.8</v>
      </c>
      <c r="C436" s="5">
        <v>25.3</v>
      </c>
      <c r="D436" s="5">
        <v>43.2</v>
      </c>
      <c r="E436" s="5">
        <v>35.1</v>
      </c>
      <c r="F436" s="5"/>
      <c r="G436" s="5">
        <v>33.200000000000003</v>
      </c>
    </row>
    <row r="437" spans="1:7" x14ac:dyDescent="0.25">
      <c r="A437" s="5" t="s">
        <v>24</v>
      </c>
      <c r="B437" s="5">
        <v>49.3</v>
      </c>
      <c r="C437" s="5">
        <v>41.8</v>
      </c>
      <c r="D437" s="5">
        <v>38.92</v>
      </c>
      <c r="E437" s="5">
        <v>47.8</v>
      </c>
      <c r="F437" s="5"/>
      <c r="G437" s="5">
        <v>23.6</v>
      </c>
    </row>
    <row r="438" spans="1:7" x14ac:dyDescent="0.25">
      <c r="A438" s="5" t="s">
        <v>25</v>
      </c>
      <c r="B438" s="5">
        <v>31.7</v>
      </c>
      <c r="C438" s="5">
        <v>44</v>
      </c>
      <c r="D438" s="5">
        <v>54.73</v>
      </c>
      <c r="E438" s="5">
        <v>44.1</v>
      </c>
      <c r="F438" s="5"/>
      <c r="G438" s="5">
        <v>31.1</v>
      </c>
    </row>
    <row r="439" spans="1:7" x14ac:dyDescent="0.25">
      <c r="A439" s="5" t="s">
        <v>26</v>
      </c>
      <c r="B439" s="5">
        <v>21.6</v>
      </c>
      <c r="C439" s="5">
        <v>44.1</v>
      </c>
      <c r="D439" s="5">
        <v>42.92</v>
      </c>
      <c r="E439" s="5">
        <v>50.4</v>
      </c>
      <c r="F439" s="5"/>
      <c r="G439" s="5">
        <v>25.9</v>
      </c>
    </row>
    <row r="440" spans="1:7" x14ac:dyDescent="0.25">
      <c r="A440" s="5" t="s">
        <v>45</v>
      </c>
      <c r="B440" s="5">
        <v>31.7</v>
      </c>
      <c r="C440" s="5">
        <v>29.9</v>
      </c>
      <c r="D440" s="5">
        <v>27.1</v>
      </c>
      <c r="E440" s="5">
        <v>32.200000000000003</v>
      </c>
      <c r="F440" s="5">
        <v>34.200000000000003</v>
      </c>
      <c r="G440" s="5">
        <v>29.7</v>
      </c>
    </row>
    <row r="441" spans="1:7" x14ac:dyDescent="0.25">
      <c r="A441" s="5" t="s">
        <v>29</v>
      </c>
      <c r="B441" s="5">
        <v>22</v>
      </c>
      <c r="C441" s="5">
        <v>28</v>
      </c>
      <c r="D441" s="5">
        <v>23.15</v>
      </c>
      <c r="E441" s="5">
        <v>32.200000000000003</v>
      </c>
      <c r="F441" s="5">
        <v>28.8</v>
      </c>
      <c r="G441" s="5">
        <v>13.2</v>
      </c>
    </row>
    <row r="442" spans="1:7" x14ac:dyDescent="0.25">
      <c r="A442" s="5" t="s">
        <v>30</v>
      </c>
      <c r="B442" s="5">
        <v>45.7</v>
      </c>
      <c r="C442" s="5">
        <v>38.799999999999997</v>
      </c>
      <c r="D442" s="5">
        <v>40.700000000000003</v>
      </c>
      <c r="E442" s="5">
        <v>40.700000000000003</v>
      </c>
      <c r="F442" s="5">
        <v>40.299999999999997</v>
      </c>
      <c r="G442" s="5">
        <v>12</v>
      </c>
    </row>
    <row r="443" spans="1:7" x14ac:dyDescent="0.25">
      <c r="A443" s="5" t="s">
        <v>31</v>
      </c>
      <c r="B443" s="5">
        <v>19.100000000000001</v>
      </c>
      <c r="C443" s="5">
        <v>24.1</v>
      </c>
      <c r="D443" s="5">
        <v>40.67</v>
      </c>
      <c r="E443" s="5">
        <v>31.8</v>
      </c>
      <c r="F443" s="5"/>
      <c r="G443" s="5">
        <v>24.8</v>
      </c>
    </row>
    <row r="444" spans="1:7" x14ac:dyDescent="0.25">
      <c r="A444" s="5" t="s">
        <v>32</v>
      </c>
      <c r="B444" s="5">
        <v>47.8</v>
      </c>
      <c r="C444" s="5">
        <v>43</v>
      </c>
      <c r="D444" s="5">
        <v>41.33</v>
      </c>
      <c r="E444" s="5">
        <v>46.1</v>
      </c>
      <c r="F444" s="5">
        <v>44.6</v>
      </c>
      <c r="G444" s="5">
        <v>21.8</v>
      </c>
    </row>
    <row r="445" spans="1:7" x14ac:dyDescent="0.25">
      <c r="A445" s="5" t="s">
        <v>33</v>
      </c>
      <c r="B445" s="5">
        <v>12.8</v>
      </c>
      <c r="C445" s="5">
        <v>7.3</v>
      </c>
      <c r="D445" s="5">
        <v>22.86</v>
      </c>
      <c r="E445" s="5">
        <v>8.5</v>
      </c>
      <c r="F445" s="5"/>
      <c r="G445" s="5">
        <v>16</v>
      </c>
    </row>
    <row r="446" spans="1:7" x14ac:dyDescent="0.25">
      <c r="A446" s="5" t="s">
        <v>34</v>
      </c>
      <c r="B446" s="5">
        <v>21.9</v>
      </c>
      <c r="C446" s="5">
        <v>20.100000000000001</v>
      </c>
      <c r="D446" s="5">
        <v>18.89</v>
      </c>
      <c r="E446" s="5">
        <v>24</v>
      </c>
      <c r="F446" s="5">
        <v>22.4</v>
      </c>
      <c r="G446" s="5">
        <v>11.3</v>
      </c>
    </row>
    <row r="447" spans="1:7" x14ac:dyDescent="0.25">
      <c r="A447" s="5" t="s">
        <v>36</v>
      </c>
      <c r="B447" s="5">
        <v>18.5</v>
      </c>
      <c r="C447" s="5">
        <v>16</v>
      </c>
      <c r="D447" s="5">
        <v>20.7</v>
      </c>
      <c r="E447" s="5">
        <v>17.8</v>
      </c>
      <c r="F447" s="5">
        <v>19</v>
      </c>
      <c r="G447" s="5">
        <v>15.4</v>
      </c>
    </row>
    <row r="448" spans="1:7" x14ac:dyDescent="0.25">
      <c r="A448" s="5" t="s">
        <v>46</v>
      </c>
      <c r="B448" s="5">
        <v>42.3</v>
      </c>
      <c r="C448" s="5">
        <v>18</v>
      </c>
      <c r="D448" s="5">
        <v>18.5</v>
      </c>
      <c r="E448" s="5">
        <v>24.3</v>
      </c>
      <c r="F448" s="5"/>
      <c r="G448" s="5">
        <v>17.899999999999999</v>
      </c>
    </row>
    <row r="449" spans="1:7" x14ac:dyDescent="0.25">
      <c r="A449" s="5" t="s">
        <v>7</v>
      </c>
      <c r="B449" s="5">
        <v>11.4</v>
      </c>
      <c r="C449" s="5">
        <v>12.8</v>
      </c>
      <c r="D449" s="5">
        <v>10.32</v>
      </c>
      <c r="E449" s="5">
        <v>5.4</v>
      </c>
      <c r="F449" s="5"/>
      <c r="G449" s="5">
        <v>16</v>
      </c>
    </row>
    <row r="450" spans="1:7" x14ac:dyDescent="0.25">
      <c r="A450" s="5" t="s">
        <v>47</v>
      </c>
      <c r="B450" s="5">
        <v>54.1</v>
      </c>
      <c r="C450" s="5">
        <v>35.4</v>
      </c>
      <c r="D450" s="5">
        <v>45.1</v>
      </c>
      <c r="E450" s="5">
        <v>47.8</v>
      </c>
      <c r="F450" s="5"/>
      <c r="G450" s="5">
        <v>33.4</v>
      </c>
    </row>
    <row r="451" spans="1:7" x14ac:dyDescent="0.25">
      <c r="A451" s="5" t="s">
        <v>48</v>
      </c>
      <c r="B451" s="5">
        <v>26.6</v>
      </c>
      <c r="C451" s="5">
        <v>30</v>
      </c>
      <c r="D451" s="5">
        <v>19.760000000000002</v>
      </c>
      <c r="E451" s="5">
        <v>16.8</v>
      </c>
      <c r="F451" s="5"/>
      <c r="G451" s="5">
        <v>15.9</v>
      </c>
    </row>
    <row r="452" spans="1:7" x14ac:dyDescent="0.25">
      <c r="A452" s="5" t="s">
        <v>20</v>
      </c>
      <c r="B452" s="5">
        <v>12.1</v>
      </c>
      <c r="C452" s="5">
        <v>11.5</v>
      </c>
      <c r="D452" s="5">
        <v>6.07</v>
      </c>
      <c r="E452" s="5">
        <v>5</v>
      </c>
      <c r="F452" s="5"/>
      <c r="G452" s="5">
        <v>10.5</v>
      </c>
    </row>
    <row r="453" spans="1:7" x14ac:dyDescent="0.25">
      <c r="A453" s="5" t="s">
        <v>49</v>
      </c>
      <c r="B453" s="5">
        <v>28.2</v>
      </c>
      <c r="C453" s="5">
        <v>28.7</v>
      </c>
      <c r="D453" s="5">
        <v>23.78</v>
      </c>
      <c r="E453" s="5">
        <v>36.1</v>
      </c>
      <c r="F453" s="5"/>
      <c r="G453" s="5">
        <v>21.1</v>
      </c>
    </row>
    <row r="454" spans="1:7" x14ac:dyDescent="0.25">
      <c r="A454" s="5" t="s">
        <v>37</v>
      </c>
      <c r="B454" s="5">
        <v>32.799999999999997</v>
      </c>
      <c r="C454" s="5">
        <v>29.9</v>
      </c>
      <c r="D454" s="5">
        <v>30.98</v>
      </c>
      <c r="E454" s="5">
        <v>32.700000000000003</v>
      </c>
      <c r="F454" s="5">
        <v>31</v>
      </c>
      <c r="G454" s="5">
        <v>15.4</v>
      </c>
    </row>
    <row r="456" spans="1:7" x14ac:dyDescent="0.25">
      <c r="A456" t="s">
        <v>721</v>
      </c>
    </row>
    <row r="457" spans="1:7" x14ac:dyDescent="0.25">
      <c r="A457" t="s">
        <v>406</v>
      </c>
      <c r="E457" s="103"/>
    </row>
    <row r="458" spans="1:7" s="12" customFormat="1" x14ac:dyDescent="0.25">
      <c r="A458" s="11" t="s">
        <v>43</v>
      </c>
      <c r="B458" s="11">
        <v>2001</v>
      </c>
      <c r="C458" s="11">
        <v>2011</v>
      </c>
    </row>
    <row r="459" spans="1:7" x14ac:dyDescent="0.25">
      <c r="A459" s="5" t="s">
        <v>3</v>
      </c>
      <c r="B459" s="5">
        <v>0.3493</v>
      </c>
      <c r="C459" s="5">
        <v>0.36159999999999998</v>
      </c>
    </row>
    <row r="460" spans="1:7" hidden="1" x14ac:dyDescent="0.25">
      <c r="A460" s="5" t="s">
        <v>4</v>
      </c>
      <c r="B460" s="5">
        <v>0.36450000000000005</v>
      </c>
      <c r="C460" s="5">
        <v>0.35439999999999999</v>
      </c>
    </row>
    <row r="461" spans="1:7" x14ac:dyDescent="0.25">
      <c r="A461" s="5" t="s">
        <v>5</v>
      </c>
      <c r="B461" s="5">
        <v>0.20800000000000002</v>
      </c>
      <c r="C461" s="5">
        <v>0.22460000000000002</v>
      </c>
    </row>
    <row r="462" spans="1:7" x14ac:dyDescent="0.25">
      <c r="A462" s="5" t="s">
        <v>6</v>
      </c>
      <c r="B462" s="5">
        <v>0.18840000000000001</v>
      </c>
      <c r="C462" s="5">
        <v>0.19070000000000001</v>
      </c>
    </row>
    <row r="463" spans="1:7" hidden="1" x14ac:dyDescent="0.25">
      <c r="A463" s="5" t="s">
        <v>11</v>
      </c>
      <c r="B463" s="5">
        <v>9.1499999999999998E-2</v>
      </c>
      <c r="C463" s="5">
        <v>0.10580000000000001</v>
      </c>
    </row>
    <row r="464" spans="1:7" hidden="1" x14ac:dyDescent="0.25">
      <c r="A464" s="5" t="s">
        <v>12</v>
      </c>
      <c r="B464" s="5">
        <v>0.22239999999999999</v>
      </c>
      <c r="C464" s="5">
        <v>0.21920000000000001</v>
      </c>
    </row>
    <row r="465" spans="1:3" hidden="1" x14ac:dyDescent="0.25">
      <c r="A465" s="5" t="s">
        <v>13</v>
      </c>
      <c r="B465" s="5">
        <v>0.28029999999999999</v>
      </c>
      <c r="C465" s="5">
        <v>0.23379999999999998</v>
      </c>
    </row>
    <row r="466" spans="1:3" hidden="1" x14ac:dyDescent="0.25">
      <c r="A466" s="5" t="s">
        <v>14</v>
      </c>
      <c r="B466" s="5">
        <v>0.27310000000000001</v>
      </c>
      <c r="C466" s="5">
        <v>0.1779</v>
      </c>
    </row>
    <row r="467" spans="1:3" hidden="1" x14ac:dyDescent="0.25">
      <c r="A467" s="5" t="s">
        <v>15</v>
      </c>
      <c r="B467" s="5">
        <v>0.43689999999999996</v>
      </c>
      <c r="C467" s="5">
        <v>0.44819999999999999</v>
      </c>
    </row>
    <row r="468" spans="1:3" hidden="1" x14ac:dyDescent="0.25">
      <c r="A468" s="5" t="s">
        <v>44</v>
      </c>
      <c r="B468" s="5">
        <v>0.21960000000000002</v>
      </c>
      <c r="C468" s="5">
        <v>0.19109999999999999</v>
      </c>
    </row>
    <row r="469" spans="1:3" hidden="1" x14ac:dyDescent="0.25">
      <c r="A469" s="5" t="s">
        <v>18</v>
      </c>
      <c r="B469" s="5">
        <v>0.31879999999999997</v>
      </c>
      <c r="C469" s="5">
        <v>0.31869999999999998</v>
      </c>
    </row>
    <row r="470" spans="1:3" x14ac:dyDescent="0.25">
      <c r="A470" s="5" t="s">
        <v>19</v>
      </c>
      <c r="B470" s="5">
        <v>0.15279999999999999</v>
      </c>
      <c r="C470" s="5">
        <v>0.18230000000000002</v>
      </c>
    </row>
    <row r="471" spans="1:3" hidden="1" x14ac:dyDescent="0.25">
      <c r="A471" s="5" t="s">
        <v>21</v>
      </c>
      <c r="B471" s="5">
        <v>0.33100000000000002</v>
      </c>
      <c r="C471" s="5">
        <v>0.32640000000000002</v>
      </c>
    </row>
    <row r="472" spans="1:3" hidden="1" x14ac:dyDescent="0.25">
      <c r="A472" s="5" t="s">
        <v>22</v>
      </c>
      <c r="B472" s="5">
        <v>0.32590000000000002</v>
      </c>
      <c r="C472" s="5">
        <v>0.31059999999999999</v>
      </c>
    </row>
    <row r="473" spans="1:3" hidden="1" x14ac:dyDescent="0.25">
      <c r="A473" s="5" t="s">
        <v>23</v>
      </c>
      <c r="B473" s="5">
        <v>0.40509999999999996</v>
      </c>
      <c r="C473" s="5">
        <v>0.3856</v>
      </c>
    </row>
    <row r="474" spans="1:3" hidden="1" x14ac:dyDescent="0.25">
      <c r="A474" s="5" t="s">
        <v>24</v>
      </c>
      <c r="B474" s="5">
        <v>0.35020000000000001</v>
      </c>
      <c r="C474" s="5">
        <v>0.32669999999999999</v>
      </c>
    </row>
    <row r="475" spans="1:3" hidden="1" x14ac:dyDescent="0.25">
      <c r="A475" s="5" t="s">
        <v>25</v>
      </c>
      <c r="B475" s="5">
        <v>0.4763</v>
      </c>
      <c r="C475" s="5">
        <v>0.36159999999999998</v>
      </c>
    </row>
    <row r="476" spans="1:3" hidden="1" x14ac:dyDescent="0.25">
      <c r="A476" s="5" t="s">
        <v>26</v>
      </c>
      <c r="B476" s="5">
        <v>0.38250000000000001</v>
      </c>
      <c r="C476" s="5">
        <v>0.44740000000000002</v>
      </c>
    </row>
    <row r="477" spans="1:3" hidden="1" x14ac:dyDescent="0.25">
      <c r="A477" s="5" t="s">
        <v>45</v>
      </c>
      <c r="B477" s="5">
        <v>0.2462</v>
      </c>
      <c r="C477" s="5">
        <v>0.27160000000000001</v>
      </c>
    </row>
    <row r="478" spans="1:3" hidden="1" x14ac:dyDescent="0.25">
      <c r="A478" s="5" t="s">
        <v>29</v>
      </c>
      <c r="B478" s="5">
        <v>0.18679999999999999</v>
      </c>
      <c r="C478" s="5">
        <v>0.1391</v>
      </c>
    </row>
    <row r="479" spans="1:3" x14ac:dyDescent="0.25">
      <c r="A479" s="5" t="s">
        <v>30</v>
      </c>
      <c r="B479" s="5">
        <v>0.33479999999999999</v>
      </c>
      <c r="C479" s="5">
        <v>0.35119999999999996</v>
      </c>
    </row>
    <row r="480" spans="1:3" hidden="1" x14ac:dyDescent="0.25">
      <c r="A480" s="5" t="s">
        <v>31</v>
      </c>
      <c r="B480" s="5">
        <v>0.38590000000000002</v>
      </c>
      <c r="C480" s="5">
        <v>0.3957</v>
      </c>
    </row>
    <row r="481" spans="1:3" hidden="1" x14ac:dyDescent="0.25">
      <c r="A481" s="5" t="s">
        <v>32</v>
      </c>
      <c r="B481" s="5">
        <v>0.31319999999999998</v>
      </c>
      <c r="C481" s="5">
        <v>0.318</v>
      </c>
    </row>
    <row r="482" spans="1:3" hidden="1" x14ac:dyDescent="0.25">
      <c r="A482" s="5" t="s">
        <v>33</v>
      </c>
      <c r="B482" s="5">
        <v>0.2102</v>
      </c>
      <c r="C482" s="5">
        <v>0.23569999999999999</v>
      </c>
    </row>
    <row r="483" spans="1:3" hidden="1" x14ac:dyDescent="0.25">
      <c r="A483" s="5" t="s">
        <v>34</v>
      </c>
      <c r="B483" s="5">
        <v>0.1628</v>
      </c>
      <c r="C483" s="5">
        <v>0.16750000000000001</v>
      </c>
    </row>
    <row r="484" spans="1:3" hidden="1" x14ac:dyDescent="0.25">
      <c r="A484" s="5" t="s">
        <v>36</v>
      </c>
      <c r="B484" s="5">
        <v>0.18079999999999999</v>
      </c>
      <c r="C484" s="5">
        <v>0.18079999999999999</v>
      </c>
    </row>
    <row r="485" spans="1:3" hidden="1" x14ac:dyDescent="0.25">
      <c r="A485" s="5" t="s">
        <v>46</v>
      </c>
      <c r="B485" s="5">
        <v>0.16449999999999998</v>
      </c>
      <c r="C485" s="5">
        <v>0.17809999999999998</v>
      </c>
    </row>
    <row r="486" spans="1:3" hidden="1" x14ac:dyDescent="0.25">
      <c r="A486" s="5" t="s">
        <v>7</v>
      </c>
      <c r="B486" s="5">
        <v>0.13720000000000002</v>
      </c>
      <c r="C486" s="5">
        <v>0.16</v>
      </c>
    </row>
    <row r="487" spans="1:3" hidden="1" x14ac:dyDescent="0.25">
      <c r="A487" s="5" t="s">
        <v>47</v>
      </c>
      <c r="B487" s="5">
        <v>0.38679999999999998</v>
      </c>
      <c r="C487" s="5">
        <v>0.2525</v>
      </c>
    </row>
    <row r="488" spans="1:3" hidden="1" x14ac:dyDescent="0.25">
      <c r="A488" s="5" t="s">
        <v>48</v>
      </c>
      <c r="B488" s="5">
        <v>0.18340000000000001</v>
      </c>
      <c r="C488" s="5">
        <v>0.1489</v>
      </c>
    </row>
    <row r="489" spans="1:3" hidden="1" x14ac:dyDescent="0.25">
      <c r="A489" s="5" t="s">
        <v>20</v>
      </c>
      <c r="B489" s="5">
        <v>7.1900000000000006E-2</v>
      </c>
      <c r="C489" s="5">
        <v>0.1096</v>
      </c>
    </row>
    <row r="490" spans="1:3" hidden="1" x14ac:dyDescent="0.25">
      <c r="A490" s="5" t="s">
        <v>49</v>
      </c>
      <c r="B490" s="5">
        <v>0.17</v>
      </c>
      <c r="C490" s="5">
        <v>0.17629999999999998</v>
      </c>
    </row>
    <row r="491" spans="1:3" hidden="1" x14ac:dyDescent="0.25">
      <c r="A491" s="5" t="s">
        <v>37</v>
      </c>
      <c r="B491" s="5">
        <v>0.25679999999999997</v>
      </c>
      <c r="C491" s="5">
        <v>0.25509999999999999</v>
      </c>
    </row>
  </sheetData>
  <autoFilter ref="A458:C491">
    <filterColumn colId="0">
      <filters>
        <filter val="Andhra Pradesh"/>
        <filter val="Assam"/>
        <filter val="Bihar"/>
        <filter val="Kerala"/>
        <filter val="Rajasthan"/>
      </filters>
    </filterColumn>
  </autoFilter>
  <mergeCells count="3">
    <mergeCell ref="A7:B7"/>
    <mergeCell ref="A8:B8"/>
    <mergeCell ref="A9:B9"/>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D11"/>
  <sheetViews>
    <sheetView workbookViewId="0">
      <selection activeCell="A6" sqref="A6"/>
    </sheetView>
  </sheetViews>
  <sheetFormatPr defaultColWidth="8.85546875" defaultRowHeight="15" x14ac:dyDescent="0.25"/>
  <cols>
    <col min="1" max="1" width="18" customWidth="1"/>
  </cols>
  <sheetData>
    <row r="1" spans="1:4" x14ac:dyDescent="0.25">
      <c r="A1" s="8" t="s">
        <v>71</v>
      </c>
    </row>
    <row r="2" spans="1:4" x14ac:dyDescent="0.25">
      <c r="A2" t="s">
        <v>388</v>
      </c>
    </row>
    <row r="3" spans="1:4" x14ac:dyDescent="0.25">
      <c r="A3" s="1" t="s">
        <v>407</v>
      </c>
    </row>
    <row r="4" spans="1:4" ht="18.75" x14ac:dyDescent="0.3">
      <c r="A4" s="10" t="s">
        <v>389</v>
      </c>
    </row>
    <row r="5" spans="1:4" ht="90" x14ac:dyDescent="0.25">
      <c r="A5" s="69" t="s">
        <v>722</v>
      </c>
    </row>
    <row r="6" spans="1:4" x14ac:dyDescent="0.25">
      <c r="A6" s="13" t="s">
        <v>370</v>
      </c>
      <c r="B6" s="13">
        <v>1991</v>
      </c>
      <c r="C6" s="13">
        <v>2001</v>
      </c>
      <c r="D6" s="13">
        <v>2011</v>
      </c>
    </row>
    <row r="7" spans="1:4" x14ac:dyDescent="0.25">
      <c r="A7" s="5" t="s">
        <v>3</v>
      </c>
      <c r="B7" s="34">
        <v>0.26444397181483603</v>
      </c>
      <c r="C7" s="34">
        <v>0.39820059007028963</v>
      </c>
      <c r="D7" s="34">
        <v>0.49580185701143248</v>
      </c>
    </row>
    <row r="8" spans="1:4" x14ac:dyDescent="0.25">
      <c r="A8" s="5" t="s">
        <v>5</v>
      </c>
      <c r="B8" s="34">
        <v>0.37428780362056174</v>
      </c>
      <c r="C8" s="34">
        <v>0.14408640670038525</v>
      </c>
      <c r="D8" s="34">
        <v>0.64893035425561407</v>
      </c>
    </row>
    <row r="9" spans="1:4" x14ac:dyDescent="0.25">
      <c r="A9" s="5" t="s">
        <v>6</v>
      </c>
      <c r="B9" s="34">
        <v>0.11752296694736297</v>
      </c>
      <c r="C9" s="34">
        <v>9.6239108777415344E-2</v>
      </c>
      <c r="D9" s="34">
        <v>0.2305750247259476</v>
      </c>
    </row>
    <row r="10" spans="1:4" x14ac:dyDescent="0.25">
      <c r="A10" s="5" t="s">
        <v>19</v>
      </c>
      <c r="B10" s="34">
        <v>0.51277437426667349</v>
      </c>
      <c r="C10" s="34">
        <v>0.62116543440796235</v>
      </c>
      <c r="D10" s="34">
        <v>0.95199906173498683</v>
      </c>
    </row>
    <row r="11" spans="1:4" x14ac:dyDescent="0.25">
      <c r="A11" s="5" t="s">
        <v>30</v>
      </c>
      <c r="B11" s="34">
        <v>0.19566218581189079</v>
      </c>
      <c r="C11" s="34">
        <v>0.32384037582204112</v>
      </c>
      <c r="D11" s="34">
        <v>0.34970050399390268</v>
      </c>
    </row>
  </sheetData>
  <autoFilter ref="A6:D11">
    <sortState ref="A7:D11">
      <sortCondition ref="A6:A11"/>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C00000"/>
  </sheetPr>
  <dimension ref="A1:F121"/>
  <sheetViews>
    <sheetView workbookViewId="0">
      <selection activeCell="F6" sqref="F6"/>
    </sheetView>
  </sheetViews>
  <sheetFormatPr defaultColWidth="8.85546875" defaultRowHeight="15" x14ac:dyDescent="0.25"/>
  <cols>
    <col min="1" max="1" width="19.85546875" customWidth="1"/>
  </cols>
  <sheetData>
    <row r="1" spans="1:6" x14ac:dyDescent="0.25">
      <c r="A1" s="8" t="s">
        <v>71</v>
      </c>
    </row>
    <row r="2" spans="1:6" x14ac:dyDescent="0.25">
      <c r="A2" s="1" t="s">
        <v>72</v>
      </c>
    </row>
    <row r="3" spans="1:6" x14ac:dyDescent="0.25">
      <c r="A3" s="1" t="s">
        <v>408</v>
      </c>
    </row>
    <row r="4" spans="1:6" ht="18.75" x14ac:dyDescent="0.3">
      <c r="A4" s="2" t="s">
        <v>73</v>
      </c>
    </row>
    <row r="6" spans="1:6" x14ac:dyDescent="0.25">
      <c r="A6" t="s">
        <v>723</v>
      </c>
      <c r="F6" s="103"/>
    </row>
    <row r="7" spans="1:6" x14ac:dyDescent="0.25">
      <c r="A7" s="13" t="s">
        <v>38</v>
      </c>
      <c r="B7" s="13">
        <v>1991</v>
      </c>
      <c r="C7" s="13">
        <v>2001</v>
      </c>
      <c r="D7" s="13">
        <v>2011</v>
      </c>
    </row>
    <row r="8" spans="1:6" hidden="1" x14ac:dyDescent="0.25">
      <c r="A8" s="5" t="s">
        <v>46</v>
      </c>
      <c r="B8" s="5">
        <v>0.67900000000000005</v>
      </c>
      <c r="C8" s="5">
        <v>0.76700000000000002</v>
      </c>
      <c r="D8" s="5">
        <v>0.85499999999999998</v>
      </c>
    </row>
    <row r="9" spans="1:6" x14ac:dyDescent="0.25">
      <c r="A9" s="5" t="s">
        <v>3</v>
      </c>
      <c r="B9" s="5">
        <v>0.55100000000000005</v>
      </c>
      <c r="C9" s="5">
        <v>0.80099999999999993</v>
      </c>
      <c r="D9" s="5">
        <v>0.90500000000000003</v>
      </c>
    </row>
    <row r="10" spans="1:6" hidden="1" x14ac:dyDescent="0.25">
      <c r="A10" s="5" t="s">
        <v>4</v>
      </c>
      <c r="B10" s="5">
        <v>0.7</v>
      </c>
      <c r="C10" s="5">
        <v>0.77500000000000002</v>
      </c>
      <c r="D10" s="5">
        <v>0.78599999999999992</v>
      </c>
    </row>
    <row r="11" spans="1:6" x14ac:dyDescent="0.25">
      <c r="A11" s="5" t="s">
        <v>5</v>
      </c>
      <c r="B11" s="5">
        <v>0.45899999999999996</v>
      </c>
      <c r="C11" s="5">
        <v>0.58799999999999997</v>
      </c>
      <c r="D11" s="5">
        <v>0.69900000000000007</v>
      </c>
    </row>
    <row r="12" spans="1:6" x14ac:dyDescent="0.25">
      <c r="A12" s="5" t="s">
        <v>6</v>
      </c>
      <c r="B12" s="5">
        <v>0.58799999999999997</v>
      </c>
      <c r="C12" s="5">
        <v>0.86599999999999999</v>
      </c>
      <c r="D12" s="5">
        <v>0.94</v>
      </c>
    </row>
    <row r="13" spans="1:6" hidden="1" x14ac:dyDescent="0.25">
      <c r="A13" s="5" t="s">
        <v>7</v>
      </c>
      <c r="B13" s="5">
        <v>0.97699999999999998</v>
      </c>
      <c r="C13" s="5">
        <v>0.998</v>
      </c>
      <c r="D13" s="5">
        <v>0.99299999999999999</v>
      </c>
    </row>
    <row r="14" spans="1:6" hidden="1" x14ac:dyDescent="0.25">
      <c r="A14" s="5" t="s">
        <v>8</v>
      </c>
      <c r="B14" s="5">
        <v>0</v>
      </c>
      <c r="C14" s="5">
        <v>0.70499999999999996</v>
      </c>
      <c r="D14" s="5">
        <v>0.86299999999999999</v>
      </c>
    </row>
    <row r="15" spans="1:6" hidden="1" x14ac:dyDescent="0.25">
      <c r="A15" s="5" t="s">
        <v>47</v>
      </c>
      <c r="B15" s="5">
        <v>0.45600000000000002</v>
      </c>
      <c r="C15" s="5">
        <v>0.77</v>
      </c>
      <c r="D15" s="5">
        <v>0.91599999999999993</v>
      </c>
    </row>
    <row r="16" spans="1:6" hidden="1" x14ac:dyDescent="0.25">
      <c r="A16" s="5" t="s">
        <v>48</v>
      </c>
      <c r="B16" s="5">
        <v>0.71400000000000008</v>
      </c>
      <c r="C16" s="5">
        <v>0.96299999999999997</v>
      </c>
      <c r="D16" s="5">
        <v>0.98699999999999999</v>
      </c>
    </row>
    <row r="17" spans="1:4" hidden="1" x14ac:dyDescent="0.25">
      <c r="A17" s="5" t="s">
        <v>11</v>
      </c>
      <c r="B17" s="5">
        <v>0.95799999999999996</v>
      </c>
      <c r="C17" s="5">
        <v>0.97199999999999998</v>
      </c>
      <c r="D17" s="5">
        <v>0.95</v>
      </c>
    </row>
    <row r="18" spans="1:4" hidden="1" x14ac:dyDescent="0.25">
      <c r="A18" s="5" t="s">
        <v>12</v>
      </c>
      <c r="B18" s="5">
        <v>0.434</v>
      </c>
      <c r="C18" s="5">
        <v>0.70099999999999996</v>
      </c>
      <c r="D18" s="5">
        <v>0.85699999999999998</v>
      </c>
    </row>
    <row r="19" spans="1:4" hidden="1" x14ac:dyDescent="0.25">
      <c r="A19" s="5" t="s">
        <v>13</v>
      </c>
      <c r="B19" s="5">
        <v>0.69799999999999995</v>
      </c>
      <c r="C19" s="5">
        <v>0.84099999999999997</v>
      </c>
      <c r="D19" s="5">
        <v>0.90300000000000002</v>
      </c>
    </row>
    <row r="20" spans="1:4" hidden="1" x14ac:dyDescent="0.25">
      <c r="A20" s="5" t="s">
        <v>14</v>
      </c>
      <c r="B20" s="5">
        <v>0.74299999999999999</v>
      </c>
      <c r="C20" s="5">
        <v>0.86099999999999999</v>
      </c>
      <c r="D20" s="5">
        <v>0.93799999999999994</v>
      </c>
    </row>
    <row r="21" spans="1:4" hidden="1" x14ac:dyDescent="0.25">
      <c r="A21" s="5" t="s">
        <v>15</v>
      </c>
      <c r="B21" s="5">
        <v>0.77300000000000002</v>
      </c>
      <c r="C21" s="5">
        <v>0.8859999999999999</v>
      </c>
      <c r="D21" s="5">
        <v>0.93700000000000006</v>
      </c>
    </row>
    <row r="22" spans="1:4" hidden="1" x14ac:dyDescent="0.25">
      <c r="A22" s="5" t="s">
        <v>37</v>
      </c>
      <c r="B22" s="5">
        <v>0.623</v>
      </c>
      <c r="C22" s="5">
        <v>0.77900000000000003</v>
      </c>
      <c r="D22" s="5">
        <v>0.85499999999999998</v>
      </c>
    </row>
    <row r="23" spans="1:4" hidden="1" x14ac:dyDescent="0.25">
      <c r="A23" s="5" t="s">
        <v>44</v>
      </c>
      <c r="B23" s="5">
        <v>0</v>
      </c>
      <c r="C23" s="5">
        <v>0.65200000000000002</v>
      </c>
      <c r="D23" s="5">
        <v>0.76800000000000002</v>
      </c>
    </row>
    <row r="24" spans="1:4" hidden="1" x14ac:dyDescent="0.25">
      <c r="A24" s="5" t="s">
        <v>17</v>
      </c>
      <c r="B24" s="5">
        <v>0</v>
      </c>
      <c r="C24" s="5">
        <v>0.42599999999999999</v>
      </c>
      <c r="D24" s="5">
        <v>0.60099999999999998</v>
      </c>
    </row>
    <row r="25" spans="1:4" hidden="1" x14ac:dyDescent="0.25">
      <c r="A25" s="5" t="s">
        <v>18</v>
      </c>
      <c r="B25" s="5">
        <v>0.71700000000000008</v>
      </c>
      <c r="C25" s="5">
        <v>0.84599999999999997</v>
      </c>
      <c r="D25" s="5">
        <v>0.875</v>
      </c>
    </row>
    <row r="26" spans="1:4" x14ac:dyDescent="0.25">
      <c r="A26" s="5" t="s">
        <v>19</v>
      </c>
      <c r="B26" s="5">
        <v>0.18899999999999997</v>
      </c>
      <c r="C26" s="5">
        <v>0.23399999999999999</v>
      </c>
      <c r="D26" s="5">
        <v>0.33500000000000002</v>
      </c>
    </row>
    <row r="27" spans="1:4" hidden="1" x14ac:dyDescent="0.25">
      <c r="A27" s="5" t="s">
        <v>20</v>
      </c>
      <c r="B27" s="5">
        <v>0.11900000000000001</v>
      </c>
      <c r="C27" s="5">
        <v>4.5999999999999999E-2</v>
      </c>
      <c r="D27" s="5">
        <v>0.22800000000000001</v>
      </c>
    </row>
    <row r="28" spans="1:4" hidden="1" x14ac:dyDescent="0.25">
      <c r="A28" s="5" t="s">
        <v>21</v>
      </c>
      <c r="B28" s="5">
        <v>0.53400000000000003</v>
      </c>
      <c r="C28" s="5">
        <v>0.68400000000000005</v>
      </c>
      <c r="D28" s="5">
        <v>0.78</v>
      </c>
    </row>
    <row r="29" spans="1:4" hidden="1" x14ac:dyDescent="0.25">
      <c r="A29" s="5" t="s">
        <v>22</v>
      </c>
      <c r="B29" s="5">
        <v>0.68500000000000005</v>
      </c>
      <c r="C29" s="5">
        <v>0.79799999999999993</v>
      </c>
      <c r="D29" s="5">
        <v>0.83400000000000007</v>
      </c>
    </row>
    <row r="30" spans="1:4" hidden="1" x14ac:dyDescent="0.25">
      <c r="A30" s="5" t="s">
        <v>23</v>
      </c>
      <c r="B30" s="5">
        <v>0.38700000000000001</v>
      </c>
      <c r="C30" s="5">
        <v>0.37</v>
      </c>
      <c r="D30" s="5">
        <v>0.45399999999999996</v>
      </c>
    </row>
    <row r="31" spans="1:4" hidden="1" x14ac:dyDescent="0.25">
      <c r="A31" s="5" t="s">
        <v>24</v>
      </c>
      <c r="B31" s="5">
        <v>0.36200000000000004</v>
      </c>
      <c r="C31" s="5">
        <v>0.39</v>
      </c>
      <c r="D31" s="5">
        <v>0.44700000000000001</v>
      </c>
    </row>
    <row r="32" spans="1:4" hidden="1" x14ac:dyDescent="0.25">
      <c r="A32" s="5" t="s">
        <v>25</v>
      </c>
      <c r="B32" s="5">
        <v>0.16200000000000001</v>
      </c>
      <c r="C32" s="5">
        <v>0.36</v>
      </c>
      <c r="D32" s="5">
        <v>0.60399999999999998</v>
      </c>
    </row>
    <row r="33" spans="1:4" hidden="1" x14ac:dyDescent="0.25">
      <c r="A33" s="5" t="s">
        <v>26</v>
      </c>
      <c r="B33" s="5">
        <v>0.53400000000000003</v>
      </c>
      <c r="C33" s="5">
        <v>0.46500000000000002</v>
      </c>
      <c r="D33" s="5">
        <v>0.53799999999999992</v>
      </c>
    </row>
    <row r="34" spans="1:4" hidden="1" x14ac:dyDescent="0.25">
      <c r="A34" s="5" t="s">
        <v>27</v>
      </c>
      <c r="B34" s="5">
        <v>0.39100000000000001</v>
      </c>
      <c r="C34" s="5">
        <v>0.64200000000000002</v>
      </c>
      <c r="D34" s="5">
        <v>0.753</v>
      </c>
    </row>
    <row r="35" spans="1:4" hidden="1" x14ac:dyDescent="0.25">
      <c r="A35" s="5" t="s">
        <v>28</v>
      </c>
      <c r="B35" s="5">
        <v>0.88800000000000001</v>
      </c>
      <c r="C35" s="5">
        <v>0.95900000000000007</v>
      </c>
      <c r="D35" s="5">
        <v>0.97799999999999998</v>
      </c>
    </row>
    <row r="36" spans="1:4" hidden="1" x14ac:dyDescent="0.25">
      <c r="A36" s="5" t="s">
        <v>29</v>
      </c>
      <c r="B36" s="5">
        <v>0.92700000000000005</v>
      </c>
      <c r="C36" s="5">
        <v>0.97599999999999998</v>
      </c>
      <c r="D36" s="5">
        <v>0.97599999999999998</v>
      </c>
    </row>
    <row r="37" spans="1:4" x14ac:dyDescent="0.25">
      <c r="A37" s="5" t="s">
        <v>30</v>
      </c>
      <c r="B37" s="5">
        <v>0.59</v>
      </c>
      <c r="C37" s="5">
        <v>0.68200000000000005</v>
      </c>
      <c r="D37" s="5">
        <v>0.78099999999999992</v>
      </c>
    </row>
    <row r="38" spans="1:4" hidden="1" x14ac:dyDescent="0.25">
      <c r="A38" s="5" t="s">
        <v>31</v>
      </c>
      <c r="B38" s="5">
        <v>0.73099999999999998</v>
      </c>
      <c r="C38" s="5">
        <v>0.70700000000000007</v>
      </c>
      <c r="D38" s="5">
        <v>0.85299999999999998</v>
      </c>
    </row>
    <row r="39" spans="1:4" hidden="1" x14ac:dyDescent="0.25">
      <c r="A39" s="5" t="s">
        <v>32</v>
      </c>
      <c r="B39" s="5">
        <v>0.67400000000000004</v>
      </c>
      <c r="C39" s="5">
        <v>0.85599999999999998</v>
      </c>
      <c r="D39" s="5">
        <v>0.92500000000000004</v>
      </c>
    </row>
    <row r="40" spans="1:4" hidden="1" x14ac:dyDescent="0.25">
      <c r="A40" s="5" t="s">
        <v>33</v>
      </c>
      <c r="B40" s="5">
        <v>0.37200000000000005</v>
      </c>
      <c r="C40" s="5">
        <v>0.52500000000000002</v>
      </c>
      <c r="D40" s="5">
        <v>0.67500000000000004</v>
      </c>
    </row>
    <row r="41" spans="1:4" hidden="1" x14ac:dyDescent="0.25">
      <c r="A41" s="5" t="s">
        <v>34</v>
      </c>
      <c r="B41" s="5">
        <v>0.622</v>
      </c>
      <c r="C41" s="5">
        <v>0.878</v>
      </c>
      <c r="D41" s="5">
        <v>0.95099999999999996</v>
      </c>
    </row>
    <row r="42" spans="1:4" hidden="1" x14ac:dyDescent="0.25">
      <c r="A42" s="5" t="s">
        <v>35</v>
      </c>
      <c r="B42" s="5">
        <v>0</v>
      </c>
      <c r="C42" s="5">
        <v>0.86699999999999999</v>
      </c>
      <c r="D42" s="5">
        <v>0.92200000000000004</v>
      </c>
    </row>
    <row r="43" spans="1:4" hidden="1" x14ac:dyDescent="0.25">
      <c r="A43" s="5" t="s">
        <v>36</v>
      </c>
      <c r="B43" s="5">
        <v>0.82</v>
      </c>
      <c r="C43" s="5">
        <v>0.88500000000000001</v>
      </c>
      <c r="D43" s="5">
        <v>0.92200000000000004</v>
      </c>
    </row>
    <row r="45" spans="1:4" x14ac:dyDescent="0.25">
      <c r="A45" t="s">
        <v>656</v>
      </c>
    </row>
    <row r="46" spans="1:4" x14ac:dyDescent="0.25">
      <c r="A46" s="13" t="s">
        <v>38</v>
      </c>
      <c r="B46" s="13">
        <v>1991</v>
      </c>
      <c r="C46" s="13">
        <v>2001</v>
      </c>
      <c r="D46" s="13">
        <v>2011</v>
      </c>
    </row>
    <row r="47" spans="1:4" x14ac:dyDescent="0.25">
      <c r="A47" s="5" t="s">
        <v>46</v>
      </c>
      <c r="B47" s="5">
        <v>0.59399999999999997</v>
      </c>
      <c r="C47" s="5">
        <v>0.66799999999999993</v>
      </c>
      <c r="D47" s="5">
        <v>0.78200000000000003</v>
      </c>
    </row>
    <row r="48" spans="1:4" x14ac:dyDescent="0.25">
      <c r="A48" s="5" t="s">
        <v>3</v>
      </c>
      <c r="B48" s="5">
        <v>0.49</v>
      </c>
      <c r="C48" s="5">
        <v>0.76900000000000002</v>
      </c>
      <c r="D48" s="5">
        <v>0.8859999999999999</v>
      </c>
    </row>
    <row r="49" spans="1:4" x14ac:dyDescent="0.25">
      <c r="A49" s="5" t="s">
        <v>4</v>
      </c>
      <c r="B49" s="5">
        <v>0.66900000000000004</v>
      </c>
      <c r="C49" s="5">
        <v>0.73699999999999999</v>
      </c>
      <c r="D49" s="5">
        <v>0.74299999999999999</v>
      </c>
    </row>
    <row r="50" spans="1:4" x14ac:dyDescent="0.25">
      <c r="A50" s="5" t="s">
        <v>5</v>
      </c>
      <c r="B50" s="5">
        <v>0.433</v>
      </c>
      <c r="C50" s="5">
        <v>0.56799999999999995</v>
      </c>
      <c r="D50" s="5">
        <v>0.68299999999999994</v>
      </c>
    </row>
    <row r="51" spans="1:4" x14ac:dyDescent="0.25">
      <c r="A51" s="5" t="s">
        <v>6</v>
      </c>
      <c r="B51" s="5">
        <v>0.56499999999999995</v>
      </c>
      <c r="C51" s="5">
        <v>0.86099999999999999</v>
      </c>
      <c r="D51" s="5">
        <v>0.93900000000000006</v>
      </c>
    </row>
    <row r="52" spans="1:4" x14ac:dyDescent="0.25">
      <c r="A52" s="5" t="s">
        <v>7</v>
      </c>
      <c r="B52" s="5">
        <v>0.98099999999999998</v>
      </c>
      <c r="C52" s="5">
        <v>0.99900000000000011</v>
      </c>
      <c r="D52" s="5">
        <v>0.98699999999999999</v>
      </c>
    </row>
    <row r="53" spans="1:4" x14ac:dyDescent="0.25">
      <c r="A53" s="5" t="s">
        <v>8</v>
      </c>
      <c r="B53" s="5">
        <v>0</v>
      </c>
      <c r="C53" s="5">
        <v>0.66200000000000003</v>
      </c>
      <c r="D53" s="5">
        <v>0.84099999999999997</v>
      </c>
    </row>
    <row r="54" spans="1:4" x14ac:dyDescent="0.25">
      <c r="A54" s="5" t="s">
        <v>47</v>
      </c>
      <c r="B54" s="5">
        <v>0.41200000000000003</v>
      </c>
      <c r="C54" s="5">
        <v>0.70499999999999996</v>
      </c>
      <c r="D54" s="5">
        <v>0.84299999999999997</v>
      </c>
    </row>
    <row r="55" spans="1:4" x14ac:dyDescent="0.25">
      <c r="A55" s="5" t="s">
        <v>48</v>
      </c>
      <c r="B55" s="5">
        <v>0.56899999999999995</v>
      </c>
      <c r="C55" s="5">
        <v>0.94900000000000007</v>
      </c>
      <c r="D55" s="5">
        <v>0.97799999999999998</v>
      </c>
    </row>
    <row r="56" spans="1:4" x14ac:dyDescent="0.25">
      <c r="A56" s="5" t="s">
        <v>11</v>
      </c>
      <c r="B56" s="5">
        <v>0.91</v>
      </c>
      <c r="C56" s="5">
        <v>0.90099999999999991</v>
      </c>
      <c r="D56" s="5">
        <v>0.879</v>
      </c>
    </row>
    <row r="57" spans="1:4" x14ac:dyDescent="0.25">
      <c r="A57" s="5" t="s">
        <v>12</v>
      </c>
      <c r="B57" s="5">
        <v>0.30499999999999999</v>
      </c>
      <c r="C57" s="5">
        <v>0.58299999999999996</v>
      </c>
      <c r="D57" s="5">
        <v>0.78400000000000003</v>
      </c>
    </row>
    <row r="58" spans="1:4" x14ac:dyDescent="0.25">
      <c r="A58" s="5" t="s">
        <v>13</v>
      </c>
      <c r="B58" s="5">
        <v>0.6</v>
      </c>
      <c r="C58" s="5">
        <v>0.76900000000000002</v>
      </c>
      <c r="D58" s="5">
        <v>0.84900000000000009</v>
      </c>
    </row>
    <row r="59" spans="1:4" x14ac:dyDescent="0.25">
      <c r="A59" s="5" t="s">
        <v>14</v>
      </c>
      <c r="B59" s="5">
        <v>0.67099999999999993</v>
      </c>
      <c r="C59" s="5">
        <v>0.81099999999999994</v>
      </c>
      <c r="D59" s="5">
        <v>0.92</v>
      </c>
    </row>
    <row r="60" spans="1:4" x14ac:dyDescent="0.25">
      <c r="A60" s="5" t="s">
        <v>15</v>
      </c>
      <c r="B60" s="5">
        <v>0.755</v>
      </c>
      <c r="C60" s="5">
        <v>0.875</v>
      </c>
      <c r="D60" s="5">
        <v>0.93200000000000005</v>
      </c>
    </row>
    <row r="61" spans="1:4" x14ac:dyDescent="0.25">
      <c r="A61" s="5" t="s">
        <v>37</v>
      </c>
      <c r="B61" s="5">
        <v>0.55500000000000005</v>
      </c>
      <c r="C61" s="5">
        <v>0.73199999999999998</v>
      </c>
      <c r="D61" s="5">
        <v>0.82700000000000007</v>
      </c>
    </row>
    <row r="62" spans="1:4" x14ac:dyDescent="0.25">
      <c r="A62" s="5" t="s">
        <v>44</v>
      </c>
      <c r="B62" s="5">
        <v>0</v>
      </c>
      <c r="C62" s="5">
        <v>0.54899999999999993</v>
      </c>
      <c r="D62" s="5">
        <v>0.70099999999999996</v>
      </c>
    </row>
    <row r="63" spans="1:4" x14ac:dyDescent="0.25">
      <c r="A63" s="5" t="s">
        <v>17</v>
      </c>
      <c r="B63" s="5">
        <v>0</v>
      </c>
      <c r="C63" s="5">
        <v>0.35499999999999998</v>
      </c>
      <c r="D63" s="5">
        <v>0.54299999999999993</v>
      </c>
    </row>
    <row r="64" spans="1:4" x14ac:dyDescent="0.25">
      <c r="A64" s="5" t="s">
        <v>18</v>
      </c>
      <c r="B64" s="5">
        <v>0.67299999999999993</v>
      </c>
      <c r="C64" s="5">
        <v>0.80500000000000005</v>
      </c>
      <c r="D64" s="5">
        <v>0.84400000000000008</v>
      </c>
    </row>
    <row r="65" spans="1:4" x14ac:dyDescent="0.25">
      <c r="A65" s="5" t="s">
        <v>19</v>
      </c>
      <c r="B65" s="5">
        <v>0.122</v>
      </c>
      <c r="C65" s="5">
        <v>0.16899999999999998</v>
      </c>
      <c r="D65" s="5">
        <v>0.28300000000000003</v>
      </c>
    </row>
    <row r="66" spans="1:4" x14ac:dyDescent="0.25">
      <c r="A66" s="5" t="s">
        <v>20</v>
      </c>
      <c r="B66" s="5">
        <v>3.4000000000000002E-2</v>
      </c>
      <c r="C66" s="5">
        <v>4.5999999999999999E-2</v>
      </c>
      <c r="D66" s="5">
        <v>0.312</v>
      </c>
    </row>
    <row r="67" spans="1:4" x14ac:dyDescent="0.25">
      <c r="A67" s="5" t="s">
        <v>21</v>
      </c>
      <c r="B67" s="5">
        <v>0.45600000000000002</v>
      </c>
      <c r="C67" s="5">
        <v>0.61499999999999999</v>
      </c>
      <c r="D67" s="5">
        <v>0.73099999999999998</v>
      </c>
    </row>
    <row r="68" spans="1:4" x14ac:dyDescent="0.25">
      <c r="A68" s="5" t="s">
        <v>22</v>
      </c>
      <c r="B68" s="5">
        <v>0.54</v>
      </c>
      <c r="C68" s="5">
        <v>0.68400000000000005</v>
      </c>
      <c r="D68" s="5">
        <v>0.73199999999999998</v>
      </c>
    </row>
    <row r="69" spans="1:4" x14ac:dyDescent="0.25">
      <c r="A69" s="5" t="s">
        <v>23</v>
      </c>
      <c r="B69" s="5">
        <v>0.33700000000000002</v>
      </c>
      <c r="C69" s="5">
        <v>0.29299999999999998</v>
      </c>
      <c r="D69" s="5">
        <v>0.375</v>
      </c>
    </row>
    <row r="70" spans="1:4" x14ac:dyDescent="0.25">
      <c r="A70" s="5" t="s">
        <v>24</v>
      </c>
      <c r="B70" s="5">
        <v>0.26800000000000002</v>
      </c>
      <c r="C70" s="5">
        <v>0.29499999999999998</v>
      </c>
      <c r="D70" s="5">
        <v>0.35100000000000003</v>
      </c>
    </row>
    <row r="71" spans="1:4" x14ac:dyDescent="0.25">
      <c r="A71" s="5" t="s">
        <v>25</v>
      </c>
      <c r="B71" s="5">
        <v>0.129</v>
      </c>
      <c r="C71" s="5">
        <v>0.23800000000000002</v>
      </c>
      <c r="D71" s="5">
        <v>0.434</v>
      </c>
    </row>
    <row r="72" spans="1:4" x14ac:dyDescent="0.25">
      <c r="A72" s="5" t="s">
        <v>26</v>
      </c>
      <c r="B72" s="5">
        <v>0.55600000000000005</v>
      </c>
      <c r="C72" s="5">
        <v>0.47499999999999998</v>
      </c>
      <c r="D72" s="5">
        <v>0.54600000000000004</v>
      </c>
    </row>
    <row r="73" spans="1:4" x14ac:dyDescent="0.25">
      <c r="A73" s="5" t="s">
        <v>27</v>
      </c>
      <c r="B73" s="5">
        <v>0.35299999999999998</v>
      </c>
      <c r="C73" s="5">
        <v>0.629</v>
      </c>
      <c r="D73" s="5">
        <v>0.74400000000000011</v>
      </c>
    </row>
    <row r="74" spans="1:4" x14ac:dyDescent="0.25">
      <c r="A74" s="5" t="s">
        <v>28</v>
      </c>
      <c r="B74" s="5">
        <v>0.92900000000000005</v>
      </c>
      <c r="C74" s="5">
        <v>0.96599999999999997</v>
      </c>
      <c r="D74" s="5">
        <v>0.996</v>
      </c>
    </row>
    <row r="75" spans="1:4" x14ac:dyDescent="0.25">
      <c r="A75" s="5" t="s">
        <v>29</v>
      </c>
      <c r="B75" s="5">
        <v>0.92099999999999993</v>
      </c>
      <c r="C75" s="5">
        <v>0.96900000000000008</v>
      </c>
      <c r="D75" s="5">
        <v>0.96700000000000008</v>
      </c>
    </row>
    <row r="76" spans="1:4" x14ac:dyDescent="0.25">
      <c r="A76" s="5" t="s">
        <v>30</v>
      </c>
      <c r="B76" s="5">
        <v>0.50600000000000001</v>
      </c>
      <c r="C76" s="5">
        <v>0.60399999999999998</v>
      </c>
      <c r="D76" s="5">
        <v>0.72799999999999998</v>
      </c>
    </row>
    <row r="77" spans="1:4" x14ac:dyDescent="0.25">
      <c r="A77" s="5" t="s">
        <v>31</v>
      </c>
      <c r="B77" s="5">
        <v>0.70799999999999996</v>
      </c>
      <c r="C77" s="5">
        <v>0.67</v>
      </c>
      <c r="D77" s="5">
        <v>0.82700000000000007</v>
      </c>
    </row>
    <row r="78" spans="1:4" x14ac:dyDescent="0.25">
      <c r="A78" s="5" t="s">
        <v>32</v>
      </c>
      <c r="B78" s="5">
        <v>0.64300000000000002</v>
      </c>
      <c r="C78" s="5">
        <v>0.85299999999999998</v>
      </c>
      <c r="D78" s="5">
        <v>0.92200000000000004</v>
      </c>
    </row>
    <row r="79" spans="1:4" x14ac:dyDescent="0.25">
      <c r="A79" s="5" t="s">
        <v>33</v>
      </c>
      <c r="B79" s="5">
        <v>0.30599999999999999</v>
      </c>
      <c r="C79" s="5">
        <v>0.45</v>
      </c>
      <c r="D79" s="5">
        <v>0.58099999999999996</v>
      </c>
    </row>
    <row r="80" spans="1:4" x14ac:dyDescent="0.25">
      <c r="A80" s="5" t="s">
        <v>34</v>
      </c>
      <c r="B80" s="5">
        <v>0.56600000000000006</v>
      </c>
      <c r="C80" s="5">
        <v>0.85499999999999998</v>
      </c>
      <c r="D80" s="5">
        <v>0.94299999999999995</v>
      </c>
    </row>
    <row r="81" spans="1:4" x14ac:dyDescent="0.25">
      <c r="A81" s="5" t="s">
        <v>35</v>
      </c>
      <c r="B81" s="5">
        <v>0</v>
      </c>
      <c r="C81" s="5">
        <v>0.83</v>
      </c>
      <c r="D81" s="5">
        <v>0.89500000000000002</v>
      </c>
    </row>
    <row r="82" spans="1:4" x14ac:dyDescent="0.25">
      <c r="A82" s="5" t="s">
        <v>36</v>
      </c>
      <c r="B82" s="5">
        <v>0.80299999999999994</v>
      </c>
      <c r="C82" s="5">
        <v>0.87</v>
      </c>
      <c r="D82" s="5">
        <v>0.91400000000000003</v>
      </c>
    </row>
    <row r="84" spans="1:4" x14ac:dyDescent="0.25">
      <c r="A84" t="s">
        <v>657</v>
      </c>
    </row>
    <row r="85" spans="1:4" x14ac:dyDescent="0.25">
      <c r="A85" s="13" t="s">
        <v>38</v>
      </c>
      <c r="B85" s="13">
        <v>1991</v>
      </c>
      <c r="C85" s="13">
        <v>2001</v>
      </c>
      <c r="D85" s="13">
        <v>2011</v>
      </c>
    </row>
    <row r="86" spans="1:4" x14ac:dyDescent="0.25">
      <c r="A86" s="5" t="s">
        <v>46</v>
      </c>
      <c r="B86" s="5">
        <v>0.90900000000000003</v>
      </c>
      <c r="C86" s="5">
        <v>0.97799999999999998</v>
      </c>
      <c r="D86" s="5">
        <v>0.98099999999999998</v>
      </c>
    </row>
    <row r="87" spans="1:4" x14ac:dyDescent="0.25">
      <c r="A87" s="5" t="s">
        <v>3</v>
      </c>
      <c r="B87" s="5">
        <v>0.73799999999999999</v>
      </c>
      <c r="C87" s="5">
        <v>0.90200000000000002</v>
      </c>
      <c r="D87" s="5">
        <v>0.94499999999999995</v>
      </c>
    </row>
    <row r="88" spans="1:4" x14ac:dyDescent="0.25">
      <c r="A88" s="5" t="s">
        <v>4</v>
      </c>
      <c r="B88" s="5">
        <v>0.88200000000000001</v>
      </c>
      <c r="C88" s="5">
        <v>0.90700000000000003</v>
      </c>
      <c r="D88" s="5">
        <v>0.91299999999999992</v>
      </c>
    </row>
    <row r="89" spans="1:4" x14ac:dyDescent="0.25">
      <c r="A89" s="5" t="s">
        <v>5</v>
      </c>
      <c r="B89" s="5">
        <v>0.6409999999999999</v>
      </c>
      <c r="C89" s="5">
        <v>0.70400000000000007</v>
      </c>
      <c r="D89" s="5">
        <v>0.78200000000000003</v>
      </c>
    </row>
    <row r="90" spans="1:4" x14ac:dyDescent="0.25">
      <c r="A90" s="5" t="s">
        <v>6</v>
      </c>
      <c r="B90" s="5">
        <v>0.7340000000000001</v>
      </c>
      <c r="C90" s="5">
        <v>0.91200000000000003</v>
      </c>
      <c r="D90" s="5">
        <v>0.94700000000000006</v>
      </c>
    </row>
    <row r="91" spans="1:4" x14ac:dyDescent="0.25">
      <c r="A91" s="5" t="s">
        <v>7</v>
      </c>
      <c r="B91" s="5">
        <v>0.97699999999999998</v>
      </c>
      <c r="C91" s="5">
        <v>0.998</v>
      </c>
      <c r="D91" s="5">
        <v>0.99400000000000011</v>
      </c>
    </row>
    <row r="92" spans="1:4" x14ac:dyDescent="0.25">
      <c r="A92" s="5" t="s">
        <v>8</v>
      </c>
      <c r="B92" s="5">
        <v>0</v>
      </c>
      <c r="C92" s="5">
        <v>0.88800000000000001</v>
      </c>
      <c r="D92" s="5">
        <v>0.93900000000000006</v>
      </c>
    </row>
    <row r="93" spans="1:4" x14ac:dyDescent="0.25">
      <c r="A93" s="5" t="s">
        <v>47</v>
      </c>
      <c r="B93" s="5">
        <v>0.91</v>
      </c>
      <c r="C93" s="5">
        <v>0.96099999999999997</v>
      </c>
      <c r="D93" s="5">
        <v>0.9840000000000001</v>
      </c>
    </row>
    <row r="94" spans="1:4" x14ac:dyDescent="0.25">
      <c r="A94" s="5" t="s">
        <v>48</v>
      </c>
      <c r="B94" s="5">
        <v>0.86799999999999999</v>
      </c>
      <c r="C94" s="5">
        <v>0.9890000000000001</v>
      </c>
      <c r="D94" s="5">
        <v>0.99</v>
      </c>
    </row>
    <row r="95" spans="1:4" x14ac:dyDescent="0.25">
      <c r="A95" s="5" t="s">
        <v>11</v>
      </c>
      <c r="B95" s="5">
        <v>0.96200000000000008</v>
      </c>
      <c r="C95" s="5">
        <v>0.97699999999999998</v>
      </c>
      <c r="D95" s="5">
        <v>0.95200000000000007</v>
      </c>
    </row>
    <row r="96" spans="1:4" x14ac:dyDescent="0.25">
      <c r="A96" s="5" t="s">
        <v>12</v>
      </c>
      <c r="B96" s="5">
        <v>0.61699999999999999</v>
      </c>
      <c r="C96" s="5">
        <v>0.82099999999999995</v>
      </c>
      <c r="D96" s="5">
        <v>0.90400000000000003</v>
      </c>
    </row>
    <row r="97" spans="1:4" x14ac:dyDescent="0.25">
      <c r="A97" s="5" t="s">
        <v>13</v>
      </c>
      <c r="B97" s="5">
        <v>0.872</v>
      </c>
      <c r="C97" s="5">
        <v>0.95400000000000007</v>
      </c>
      <c r="D97" s="5">
        <v>0.97</v>
      </c>
    </row>
    <row r="98" spans="1:4" x14ac:dyDescent="0.25">
      <c r="A98" s="5" t="s">
        <v>14</v>
      </c>
      <c r="B98" s="5">
        <v>0.93200000000000005</v>
      </c>
      <c r="C98" s="5">
        <v>0.97299999999999998</v>
      </c>
      <c r="D98" s="5">
        <v>0.96700000000000008</v>
      </c>
    </row>
    <row r="99" spans="1:4" x14ac:dyDescent="0.25">
      <c r="A99" s="5" t="s">
        <v>15</v>
      </c>
      <c r="B99" s="5">
        <v>0.91900000000000004</v>
      </c>
      <c r="C99" s="5">
        <v>0.97</v>
      </c>
      <c r="D99" s="5">
        <v>0.97799999999999998</v>
      </c>
    </row>
    <row r="100" spans="1:4" x14ac:dyDescent="0.25">
      <c r="A100" s="5" t="s">
        <v>37</v>
      </c>
      <c r="B100" s="5">
        <v>0.81400000000000006</v>
      </c>
      <c r="C100" s="5">
        <v>0.9</v>
      </c>
      <c r="D100" s="5">
        <v>0.91400000000000003</v>
      </c>
    </row>
    <row r="101" spans="1:4" x14ac:dyDescent="0.25">
      <c r="A101" s="5" t="s">
        <v>44</v>
      </c>
      <c r="B101" s="5">
        <v>0</v>
      </c>
      <c r="C101" s="5">
        <v>0.95700000000000007</v>
      </c>
      <c r="D101" s="5">
        <v>0.96099999999999997</v>
      </c>
    </row>
    <row r="102" spans="1:4" x14ac:dyDescent="0.25">
      <c r="A102" s="5" t="s">
        <v>17</v>
      </c>
      <c r="B102" s="5">
        <v>0</v>
      </c>
      <c r="C102" s="5">
        <v>0.68200000000000005</v>
      </c>
      <c r="D102" s="5">
        <v>0.78400000000000003</v>
      </c>
    </row>
    <row r="103" spans="1:4" x14ac:dyDescent="0.25">
      <c r="A103" s="5" t="s">
        <v>18</v>
      </c>
      <c r="B103" s="5">
        <v>0.81400000000000006</v>
      </c>
      <c r="C103" s="5">
        <v>0.92099999999999993</v>
      </c>
      <c r="D103" s="5">
        <v>0.92299999999999993</v>
      </c>
    </row>
    <row r="104" spans="1:4" x14ac:dyDescent="0.25">
      <c r="A104" s="5" t="s">
        <v>19</v>
      </c>
      <c r="B104" s="5">
        <v>0.38700000000000001</v>
      </c>
      <c r="C104" s="5">
        <v>0.42799999999999999</v>
      </c>
      <c r="D104" s="5">
        <v>0.39399999999999996</v>
      </c>
    </row>
    <row r="105" spans="1:4" x14ac:dyDescent="0.25">
      <c r="A105" s="5" t="s">
        <v>20</v>
      </c>
      <c r="B105" s="5">
        <v>0.188</v>
      </c>
      <c r="C105" s="5">
        <v>4.5999999999999999E-2</v>
      </c>
      <c r="D105" s="5">
        <v>0.20199999999999999</v>
      </c>
    </row>
    <row r="106" spans="1:4" x14ac:dyDescent="0.25">
      <c r="A106" s="5" t="s">
        <v>21</v>
      </c>
      <c r="B106" s="5">
        <v>0.79400000000000004</v>
      </c>
      <c r="C106" s="5">
        <v>0.8859999999999999</v>
      </c>
      <c r="D106" s="5">
        <v>0.92099999999999993</v>
      </c>
    </row>
    <row r="107" spans="1:4" x14ac:dyDescent="0.25">
      <c r="A107" s="5" t="s">
        <v>22</v>
      </c>
      <c r="B107" s="5">
        <v>0.90500000000000003</v>
      </c>
      <c r="C107" s="5">
        <v>0.95400000000000007</v>
      </c>
      <c r="D107" s="5">
        <v>0.95700000000000007</v>
      </c>
    </row>
    <row r="108" spans="1:4" x14ac:dyDescent="0.25">
      <c r="A108" s="5" t="s">
        <v>23</v>
      </c>
      <c r="B108" s="5">
        <v>0.52100000000000002</v>
      </c>
      <c r="C108" s="5">
        <v>0.59399999999999997</v>
      </c>
      <c r="D108" s="5">
        <v>0.60799999999999998</v>
      </c>
    </row>
    <row r="109" spans="1:4" x14ac:dyDescent="0.25">
      <c r="A109" s="5" t="s">
        <v>24</v>
      </c>
      <c r="B109" s="5">
        <v>0.754</v>
      </c>
      <c r="C109" s="5">
        <v>0.73499999999999999</v>
      </c>
      <c r="D109" s="5">
        <v>0.79500000000000004</v>
      </c>
    </row>
    <row r="110" spans="1:4" x14ac:dyDescent="0.25">
      <c r="A110" s="5" t="s">
        <v>25</v>
      </c>
      <c r="B110" s="5">
        <v>0.19899999999999998</v>
      </c>
      <c r="C110" s="5">
        <v>0.47799999999999998</v>
      </c>
      <c r="D110" s="5">
        <v>0.75800000000000001</v>
      </c>
    </row>
    <row r="111" spans="1:4" x14ac:dyDescent="0.25">
      <c r="A111" s="5" t="s">
        <v>26</v>
      </c>
      <c r="B111" s="5">
        <v>0.45500000000000002</v>
      </c>
      <c r="C111" s="5">
        <v>0.42299999999999999</v>
      </c>
      <c r="D111" s="5">
        <v>0.51800000000000002</v>
      </c>
    </row>
    <row r="112" spans="1:4" x14ac:dyDescent="0.25">
      <c r="A112" s="5" t="s">
        <v>27</v>
      </c>
      <c r="B112" s="5">
        <v>0.628</v>
      </c>
      <c r="C112" s="5">
        <v>0.72299999999999998</v>
      </c>
      <c r="D112" s="5">
        <v>0.79799999999999993</v>
      </c>
    </row>
    <row r="113" spans="1:4" x14ac:dyDescent="0.25">
      <c r="A113" s="5" t="s">
        <v>28</v>
      </c>
      <c r="B113" s="5">
        <v>0.86099999999999999</v>
      </c>
      <c r="C113" s="5">
        <v>0.95499999999999996</v>
      </c>
      <c r="D113" s="5">
        <v>0.97</v>
      </c>
    </row>
    <row r="114" spans="1:4" x14ac:dyDescent="0.25">
      <c r="A114" s="5" t="s">
        <v>29</v>
      </c>
      <c r="B114" s="5">
        <v>0.94200000000000006</v>
      </c>
      <c r="C114" s="5">
        <v>0.9890000000000001</v>
      </c>
      <c r="D114" s="5">
        <v>0.9890000000000001</v>
      </c>
    </row>
    <row r="115" spans="1:4" x14ac:dyDescent="0.25">
      <c r="A115" s="5" t="s">
        <v>30</v>
      </c>
      <c r="B115" s="5">
        <v>0.86499999999999999</v>
      </c>
      <c r="C115" s="5">
        <v>0.93500000000000005</v>
      </c>
      <c r="D115" s="5">
        <v>0.94299999999999995</v>
      </c>
    </row>
    <row r="116" spans="1:4" x14ac:dyDescent="0.25">
      <c r="A116" s="5" t="s">
        <v>31</v>
      </c>
      <c r="B116" s="5">
        <v>0.92799999999999994</v>
      </c>
      <c r="C116" s="5">
        <v>0.97099999999999997</v>
      </c>
      <c r="D116" s="5">
        <v>0.92200000000000004</v>
      </c>
    </row>
    <row r="117" spans="1:4" x14ac:dyDescent="0.25">
      <c r="A117" s="5" t="s">
        <v>32</v>
      </c>
      <c r="B117" s="5">
        <v>0.74199999999999999</v>
      </c>
      <c r="C117" s="5">
        <v>0.8590000000000001</v>
      </c>
      <c r="D117" s="5">
        <v>0.92900000000000005</v>
      </c>
    </row>
    <row r="118" spans="1:4" x14ac:dyDescent="0.25">
      <c r="A118" s="5" t="s">
        <v>33</v>
      </c>
      <c r="B118" s="5">
        <v>0.71099999999999997</v>
      </c>
      <c r="C118" s="5">
        <v>0.85799999999999998</v>
      </c>
      <c r="D118" s="5">
        <v>0.91900000000000004</v>
      </c>
    </row>
    <row r="119" spans="1:4" x14ac:dyDescent="0.25">
      <c r="A119" s="5" t="s">
        <v>34</v>
      </c>
      <c r="B119" s="5">
        <v>0.85799999999999998</v>
      </c>
      <c r="C119" s="5">
        <v>0.97199999999999998</v>
      </c>
      <c r="D119" s="5">
        <v>0.97900000000000009</v>
      </c>
    </row>
    <row r="120" spans="1:4" x14ac:dyDescent="0.25">
      <c r="A120" s="5" t="s">
        <v>35</v>
      </c>
      <c r="B120" s="5">
        <v>0</v>
      </c>
      <c r="C120" s="5">
        <v>0.97799999999999998</v>
      </c>
      <c r="D120" s="5">
        <v>0.98699999999999999</v>
      </c>
    </row>
    <row r="121" spans="1:4" x14ac:dyDescent="0.25">
      <c r="A121" s="5" t="s">
        <v>36</v>
      </c>
      <c r="B121" s="5">
        <v>0.86199999999999999</v>
      </c>
      <c r="C121" s="5">
        <v>0.92299999999999993</v>
      </c>
      <c r="D121" s="5">
        <v>0.93900000000000006</v>
      </c>
    </row>
  </sheetData>
  <autoFilter ref="A7:D43">
    <filterColumn colId="0">
      <filters>
        <filter val="Andhra Pradesh"/>
        <filter val="Assam"/>
        <filter val="Bihar"/>
        <filter val="Kerala"/>
        <filter val="Rajasthan"/>
      </filters>
    </filterColumn>
  </autoFilter>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G57"/>
  <sheetViews>
    <sheetView workbookViewId="0">
      <selection activeCell="A6" sqref="A6"/>
    </sheetView>
  </sheetViews>
  <sheetFormatPr defaultColWidth="8.85546875" defaultRowHeight="15" x14ac:dyDescent="0.25"/>
  <cols>
    <col min="1" max="4" width="23.28515625" customWidth="1"/>
    <col min="5" max="5" width="9.7109375" customWidth="1"/>
    <col min="6" max="7" width="9.7109375" bestFit="1" customWidth="1"/>
  </cols>
  <sheetData>
    <row r="1" spans="1:4" x14ac:dyDescent="0.25">
      <c r="A1" s="8" t="s">
        <v>74</v>
      </c>
    </row>
    <row r="2" spans="1:4" x14ac:dyDescent="0.25">
      <c r="A2" s="1" t="s">
        <v>75</v>
      </c>
    </row>
    <row r="3" spans="1:4" x14ac:dyDescent="0.25">
      <c r="A3" s="1" t="s">
        <v>409</v>
      </c>
    </row>
    <row r="4" spans="1:4" ht="18.75" x14ac:dyDescent="0.3">
      <c r="A4" s="2" t="s">
        <v>81</v>
      </c>
    </row>
    <row r="6" spans="1:4" x14ac:dyDescent="0.25">
      <c r="A6" s="103"/>
    </row>
    <row r="8" spans="1:4" x14ac:dyDescent="0.25">
      <c r="A8" t="s">
        <v>724</v>
      </c>
    </row>
    <row r="9" spans="1:4" x14ac:dyDescent="0.25">
      <c r="A9" t="s">
        <v>580</v>
      </c>
    </row>
    <row r="10" spans="1:4" s="69" customFormat="1" ht="30" x14ac:dyDescent="0.25">
      <c r="A10" s="71" t="s">
        <v>689</v>
      </c>
      <c r="B10" s="71" t="s">
        <v>690</v>
      </c>
      <c r="C10" s="71">
        <v>2001</v>
      </c>
      <c r="D10" s="71">
        <v>2011</v>
      </c>
    </row>
    <row r="11" spans="1:4" x14ac:dyDescent="0.25">
      <c r="A11" s="5" t="s">
        <v>3</v>
      </c>
      <c r="B11" s="5">
        <v>0.98799999999999999</v>
      </c>
      <c r="C11" s="5">
        <v>0.67200000000000004</v>
      </c>
      <c r="D11" s="5">
        <v>0.92200000000000004</v>
      </c>
    </row>
    <row r="12" spans="1:4" x14ac:dyDescent="0.25">
      <c r="A12" s="5" t="s">
        <v>5</v>
      </c>
      <c r="B12" s="5">
        <v>0.78200000000000003</v>
      </c>
      <c r="C12" s="5">
        <v>0.249</v>
      </c>
      <c r="D12" s="5">
        <v>0.37</v>
      </c>
    </row>
    <row r="13" spans="1:4" x14ac:dyDescent="0.25">
      <c r="A13" s="5" t="s">
        <v>6</v>
      </c>
      <c r="B13" s="5">
        <v>0.58599999999999997</v>
      </c>
      <c r="C13" s="5">
        <v>0.10300000000000001</v>
      </c>
      <c r="D13" s="5">
        <v>0.16399999999999998</v>
      </c>
    </row>
    <row r="14" spans="1:4" x14ac:dyDescent="0.25">
      <c r="A14" s="5" t="s">
        <v>19</v>
      </c>
      <c r="B14" s="5">
        <v>1</v>
      </c>
      <c r="C14" s="5">
        <v>0.80400000000000005</v>
      </c>
      <c r="D14" s="5">
        <v>0.90400000000000003</v>
      </c>
    </row>
    <row r="15" spans="1:4" x14ac:dyDescent="0.25">
      <c r="A15" s="5" t="s">
        <v>30</v>
      </c>
      <c r="B15" s="5">
        <v>0.91</v>
      </c>
      <c r="C15" s="5">
        <v>0.54700000000000004</v>
      </c>
      <c r="D15" s="5">
        <v>0.67</v>
      </c>
    </row>
    <row r="19" spans="1:7" s="9" customFormat="1" x14ac:dyDescent="0.25">
      <c r="A19"/>
    </row>
    <row r="20" spans="1:7" x14ac:dyDescent="0.25">
      <c r="A20" t="s">
        <v>658</v>
      </c>
    </row>
    <row r="21" spans="1:7" x14ac:dyDescent="0.25">
      <c r="A21" s="14" t="s">
        <v>38</v>
      </c>
      <c r="B21" s="14" t="s">
        <v>85</v>
      </c>
      <c r="C21" s="14"/>
      <c r="D21" s="14" t="s">
        <v>86</v>
      </c>
      <c r="E21" s="14" t="s">
        <v>99</v>
      </c>
      <c r="F21" s="14" t="s">
        <v>93</v>
      </c>
      <c r="G21" s="14" t="s">
        <v>94</v>
      </c>
    </row>
    <row r="22" spans="1:7" x14ac:dyDescent="0.25">
      <c r="A22" s="5" t="s">
        <v>46</v>
      </c>
      <c r="B22" s="5">
        <v>365488</v>
      </c>
      <c r="C22" s="5"/>
      <c r="D22" s="5"/>
      <c r="E22" s="5"/>
      <c r="F22" s="5">
        <v>381633</v>
      </c>
      <c r="G22" s="5">
        <v>396827</v>
      </c>
    </row>
    <row r="23" spans="1:7" x14ac:dyDescent="0.25">
      <c r="A23" s="5" t="s">
        <v>3</v>
      </c>
      <c r="B23" s="5">
        <v>651642</v>
      </c>
      <c r="C23" s="5"/>
      <c r="D23" s="5"/>
      <c r="E23" s="5"/>
      <c r="F23" s="5">
        <v>856418</v>
      </c>
      <c r="G23" s="5">
        <v>870908</v>
      </c>
    </row>
    <row r="24" spans="1:7" x14ac:dyDescent="0.25">
      <c r="A24" s="5" t="s">
        <v>4</v>
      </c>
      <c r="B24" s="5">
        <v>142445</v>
      </c>
      <c r="C24" s="5"/>
      <c r="D24" s="5"/>
      <c r="E24" s="5"/>
      <c r="F24" s="5">
        <v>292683</v>
      </c>
      <c r="G24" s="5">
        <v>373754</v>
      </c>
    </row>
    <row r="25" spans="1:7" x14ac:dyDescent="0.25">
      <c r="A25" s="5" t="s">
        <v>5</v>
      </c>
      <c r="B25" s="5">
        <v>122365</v>
      </c>
      <c r="C25" s="5"/>
      <c r="D25" s="5"/>
      <c r="E25" s="5"/>
      <c r="F25" s="5">
        <v>150719</v>
      </c>
      <c r="G25" s="5">
        <v>170800</v>
      </c>
    </row>
    <row r="26" spans="1:7" x14ac:dyDescent="0.25">
      <c r="A26" s="5" t="s">
        <v>6</v>
      </c>
      <c r="B26" s="5">
        <v>48945</v>
      </c>
      <c r="C26" s="5"/>
      <c r="D26" s="5"/>
      <c r="E26" s="5"/>
      <c r="F26" s="5">
        <v>58871</v>
      </c>
      <c r="G26" s="5">
        <v>70757</v>
      </c>
    </row>
    <row r="27" spans="1:7" x14ac:dyDescent="0.25">
      <c r="A27" s="5" t="s">
        <v>7</v>
      </c>
      <c r="B27" s="5">
        <v>1105800</v>
      </c>
      <c r="C27" s="5"/>
      <c r="D27" s="5"/>
      <c r="E27" s="5"/>
      <c r="F27" s="5">
        <v>954108</v>
      </c>
      <c r="G27" s="5">
        <v>881742</v>
      </c>
    </row>
    <row r="28" spans="1:7" x14ac:dyDescent="0.25">
      <c r="A28" s="5" t="s">
        <v>8</v>
      </c>
      <c r="B28" s="5">
        <v>611001</v>
      </c>
      <c r="C28" s="5"/>
      <c r="D28" s="5"/>
      <c r="E28" s="5"/>
      <c r="F28" s="5">
        <v>884010</v>
      </c>
      <c r="G28" s="5">
        <v>1071927</v>
      </c>
    </row>
    <row r="29" spans="1:7" x14ac:dyDescent="0.25">
      <c r="A29" s="5" t="s">
        <v>47</v>
      </c>
      <c r="B29" s="5">
        <v>11281923</v>
      </c>
      <c r="C29" s="5"/>
      <c r="D29" s="5"/>
      <c r="E29" s="5"/>
      <c r="F29" s="5">
        <v>11194657</v>
      </c>
      <c r="G29" s="5">
        <v>6260655</v>
      </c>
    </row>
    <row r="30" spans="1:7" x14ac:dyDescent="0.25">
      <c r="A30" s="5" t="s">
        <v>48</v>
      </c>
      <c r="B30" s="5">
        <v>6766684</v>
      </c>
      <c r="C30" s="5"/>
      <c r="D30" s="5"/>
      <c r="E30" s="5"/>
      <c r="F30" s="5">
        <v>6051963</v>
      </c>
      <c r="G30" s="5">
        <v>12097579</v>
      </c>
    </row>
    <row r="31" spans="1:7" x14ac:dyDescent="0.25">
      <c r="A31" s="5" t="s">
        <v>11</v>
      </c>
      <c r="B31" s="5">
        <v>968450</v>
      </c>
      <c r="C31" s="5"/>
      <c r="D31" s="5"/>
      <c r="E31" s="5"/>
      <c r="F31" s="5">
        <v>1156196</v>
      </c>
      <c r="G31" s="5">
        <v>1199215</v>
      </c>
    </row>
    <row r="32" spans="1:7" x14ac:dyDescent="0.25">
      <c r="A32" s="5" t="s">
        <v>12</v>
      </c>
      <c r="B32" s="5">
        <v>1608000</v>
      </c>
      <c r="C32" s="5"/>
      <c r="D32" s="5"/>
      <c r="E32" s="5"/>
      <c r="F32" s="5">
        <v>1640514</v>
      </c>
      <c r="G32" s="5">
        <v>1665416</v>
      </c>
    </row>
    <row r="33" spans="1:7" x14ac:dyDescent="0.25">
      <c r="A33" s="5" t="s">
        <v>13</v>
      </c>
      <c r="B33" s="5">
        <v>1119168</v>
      </c>
      <c r="C33" s="5"/>
      <c r="D33" s="5"/>
      <c r="E33" s="5"/>
      <c r="F33" s="5">
        <v>1193405</v>
      </c>
      <c r="G33" s="5">
        <v>1411333</v>
      </c>
    </row>
    <row r="34" spans="1:7" x14ac:dyDescent="0.25">
      <c r="A34" s="5" t="s">
        <v>14</v>
      </c>
      <c r="B34" s="5">
        <v>821389</v>
      </c>
      <c r="C34" s="5"/>
      <c r="D34" s="5"/>
      <c r="E34" s="5"/>
      <c r="F34" s="5">
        <v>996558</v>
      </c>
      <c r="G34" s="5">
        <v>1037362</v>
      </c>
    </row>
    <row r="35" spans="1:7" x14ac:dyDescent="0.25">
      <c r="A35" s="5" t="s">
        <v>15</v>
      </c>
      <c r="B35" s="5">
        <v>779966</v>
      </c>
      <c r="C35" s="5"/>
      <c r="D35" s="5"/>
      <c r="E35" s="5"/>
      <c r="F35" s="5">
        <v>946809</v>
      </c>
      <c r="G35" s="5">
        <v>1084329</v>
      </c>
    </row>
    <row r="36" spans="1:7" x14ac:dyDescent="0.25">
      <c r="A36" s="15" t="s">
        <v>37</v>
      </c>
      <c r="B36" s="5">
        <v>506662</v>
      </c>
      <c r="C36" s="5"/>
      <c r="D36" s="5"/>
      <c r="E36" s="5"/>
      <c r="F36" s="5">
        <v>601166</v>
      </c>
      <c r="G36" s="5">
        <v>677139</v>
      </c>
    </row>
    <row r="37" spans="1:7" x14ac:dyDescent="0.25">
      <c r="A37" s="5" t="s">
        <v>44</v>
      </c>
      <c r="B37" s="5">
        <v>330695</v>
      </c>
      <c r="C37" s="5"/>
      <c r="D37" s="5"/>
      <c r="E37" s="5"/>
      <c r="F37" s="5">
        <v>346882</v>
      </c>
      <c r="G37" s="5">
        <v>432342</v>
      </c>
    </row>
    <row r="38" spans="1:7" x14ac:dyDescent="0.25">
      <c r="A38" s="5" t="s">
        <v>17</v>
      </c>
      <c r="B38" s="5">
        <v>502334</v>
      </c>
      <c r="C38" s="5"/>
      <c r="D38" s="5"/>
      <c r="E38" s="5"/>
      <c r="F38" s="5">
        <v>600916</v>
      </c>
      <c r="G38" s="5">
        <v>707019</v>
      </c>
    </row>
    <row r="39" spans="1:7" x14ac:dyDescent="0.25">
      <c r="A39" s="5" t="s">
        <v>18</v>
      </c>
      <c r="B39" s="5">
        <v>661577</v>
      </c>
      <c r="C39" s="5"/>
      <c r="D39" s="5"/>
      <c r="E39" s="5"/>
      <c r="F39" s="5">
        <v>730582</v>
      </c>
      <c r="G39" s="5">
        <v>959006</v>
      </c>
    </row>
    <row r="40" spans="1:7" x14ac:dyDescent="0.25">
      <c r="A40" s="5" t="s">
        <v>19</v>
      </c>
      <c r="B40" s="5">
        <v>355708</v>
      </c>
      <c r="C40" s="5"/>
      <c r="D40" s="5"/>
      <c r="E40" s="5"/>
      <c r="F40" s="5">
        <v>436555</v>
      </c>
      <c r="G40" s="5">
        <v>498359</v>
      </c>
    </row>
    <row r="41" spans="1:7" x14ac:dyDescent="0.25">
      <c r="A41" s="5" t="s">
        <v>20</v>
      </c>
      <c r="B41" s="5">
        <v>345000</v>
      </c>
      <c r="C41" s="5"/>
      <c r="D41" s="5"/>
      <c r="E41" s="5"/>
      <c r="F41" s="5">
        <v>369250</v>
      </c>
      <c r="G41" s="5">
        <v>473750</v>
      </c>
    </row>
    <row r="42" spans="1:7" x14ac:dyDescent="0.25">
      <c r="A42" s="5" t="s">
        <v>21</v>
      </c>
      <c r="B42" s="5">
        <v>391721</v>
      </c>
      <c r="C42" s="5"/>
      <c r="D42" s="5"/>
      <c r="E42" s="5"/>
      <c r="F42" s="5">
        <v>414699</v>
      </c>
      <c r="G42" s="5">
        <v>497904</v>
      </c>
    </row>
    <row r="43" spans="1:7" x14ac:dyDescent="0.25">
      <c r="A43" s="5" t="s">
        <v>22</v>
      </c>
      <c r="B43" s="5">
        <v>685084</v>
      </c>
      <c r="C43" s="5"/>
      <c r="D43" s="5"/>
      <c r="E43" s="5"/>
      <c r="F43" s="5">
        <v>824559</v>
      </c>
      <c r="G43" s="5">
        <v>911654</v>
      </c>
    </row>
    <row r="44" spans="1:7" x14ac:dyDescent="0.25">
      <c r="A44" s="5" t="s">
        <v>23</v>
      </c>
      <c r="B44" s="5">
        <v>75632</v>
      </c>
      <c r="C44" s="5"/>
      <c r="D44" s="5"/>
      <c r="E44" s="5"/>
      <c r="F44" s="5">
        <v>111107</v>
      </c>
      <c r="G44" s="5">
        <v>152213</v>
      </c>
    </row>
    <row r="45" spans="1:7" x14ac:dyDescent="0.25">
      <c r="A45" s="5" t="s">
        <v>24</v>
      </c>
      <c r="B45" s="5">
        <v>388091</v>
      </c>
      <c r="C45" s="5"/>
      <c r="D45" s="5"/>
      <c r="E45" s="5"/>
      <c r="F45" s="5">
        <v>414674</v>
      </c>
      <c r="G45" s="5">
        <v>522978</v>
      </c>
    </row>
    <row r="46" spans="1:7" x14ac:dyDescent="0.25">
      <c r="A46" s="5" t="s">
        <v>25</v>
      </c>
      <c r="B46" s="5">
        <v>184990</v>
      </c>
      <c r="C46" s="5"/>
      <c r="D46" s="5"/>
      <c r="E46" s="5"/>
      <c r="F46" s="5">
        <v>237560</v>
      </c>
      <c r="G46" s="5">
        <v>280980</v>
      </c>
    </row>
    <row r="47" spans="1:7" x14ac:dyDescent="0.25">
      <c r="A47" s="5" t="s">
        <v>26</v>
      </c>
      <c r="B47" s="5">
        <v>83821</v>
      </c>
      <c r="C47" s="5"/>
      <c r="D47" s="5"/>
      <c r="E47" s="5"/>
      <c r="F47" s="5">
        <v>128955</v>
      </c>
      <c r="G47" s="5">
        <v>143074</v>
      </c>
    </row>
    <row r="48" spans="1:7" x14ac:dyDescent="0.25">
      <c r="A48" s="5" t="s">
        <v>45</v>
      </c>
      <c r="B48" s="5">
        <v>516808</v>
      </c>
      <c r="C48" s="5"/>
      <c r="D48" s="5"/>
      <c r="E48" s="5"/>
      <c r="F48" s="5">
        <v>745089</v>
      </c>
      <c r="G48" s="5">
        <v>783812</v>
      </c>
    </row>
    <row r="49" spans="1:7" x14ac:dyDescent="0.25">
      <c r="A49" s="5" t="s">
        <v>49</v>
      </c>
      <c r="B49" s="5">
        <v>2079047</v>
      </c>
      <c r="C49" s="5"/>
      <c r="D49" s="5"/>
      <c r="E49" s="5"/>
      <c r="F49" s="5">
        <v>1528489</v>
      </c>
      <c r="G49" s="5">
        <v>1756121</v>
      </c>
    </row>
    <row r="50" spans="1:7" x14ac:dyDescent="0.25">
      <c r="A50" s="5" t="s">
        <v>29</v>
      </c>
      <c r="B50" s="5">
        <v>1159160</v>
      </c>
      <c r="C50" s="5"/>
      <c r="D50" s="5"/>
      <c r="E50" s="5"/>
      <c r="F50" s="5">
        <v>1220941</v>
      </c>
      <c r="G50" s="5">
        <v>1313631</v>
      </c>
    </row>
    <row r="51" spans="1:7" x14ac:dyDescent="0.25">
      <c r="A51" s="5" t="s">
        <v>30</v>
      </c>
      <c r="B51" s="5">
        <v>442284</v>
      </c>
      <c r="C51" s="5"/>
      <c r="D51" s="5"/>
      <c r="E51" s="5"/>
      <c r="F51" s="5">
        <v>586591</v>
      </c>
      <c r="G51" s="5">
        <v>709845</v>
      </c>
    </row>
    <row r="52" spans="1:7" x14ac:dyDescent="0.25">
      <c r="A52" s="5" t="s">
        <v>31</v>
      </c>
      <c r="B52" s="5">
        <v>441102</v>
      </c>
      <c r="C52" s="5"/>
      <c r="D52" s="5"/>
      <c r="E52" s="5"/>
      <c r="F52" s="5">
        <v>553475</v>
      </c>
      <c r="G52" s="5">
        <v>621677</v>
      </c>
    </row>
    <row r="53" spans="1:7" x14ac:dyDescent="0.25">
      <c r="A53" s="5" t="s">
        <v>32</v>
      </c>
      <c r="B53" s="5">
        <v>892464</v>
      </c>
      <c r="C53" s="5"/>
      <c r="D53" s="5"/>
      <c r="E53" s="5"/>
      <c r="F53" s="5">
        <v>1017434</v>
      </c>
      <c r="G53" s="5">
        <v>1008350</v>
      </c>
    </row>
    <row r="54" spans="1:7" x14ac:dyDescent="0.25">
      <c r="A54" s="5" t="s">
        <v>33</v>
      </c>
      <c r="B54" s="5">
        <v>113986</v>
      </c>
      <c r="C54" s="5"/>
      <c r="D54" s="5"/>
      <c r="E54" s="5"/>
      <c r="F54" s="5">
        <v>158011</v>
      </c>
      <c r="G54" s="5">
        <v>196030</v>
      </c>
    </row>
    <row r="55" spans="1:7" x14ac:dyDescent="0.25">
      <c r="A55" s="5" t="s">
        <v>34</v>
      </c>
      <c r="B55" s="5">
        <v>239750</v>
      </c>
      <c r="C55" s="5"/>
      <c r="D55" s="5"/>
      <c r="E55" s="5"/>
      <c r="F55" s="5">
        <v>269751</v>
      </c>
      <c r="G55" s="5">
        <v>319831</v>
      </c>
    </row>
    <row r="56" spans="1:7" x14ac:dyDescent="0.25">
      <c r="A56" s="5" t="s">
        <v>35</v>
      </c>
      <c r="B56" s="5">
        <v>548490</v>
      </c>
      <c r="C56" s="5"/>
      <c r="D56" s="5"/>
      <c r="E56" s="5"/>
      <c r="F56" s="5">
        <v>790273</v>
      </c>
      <c r="G56" s="5">
        <v>937260</v>
      </c>
    </row>
    <row r="57" spans="1:7" x14ac:dyDescent="0.25">
      <c r="A57" s="5" t="s">
        <v>36</v>
      </c>
      <c r="B57" s="5">
        <v>318178</v>
      </c>
      <c r="C57" s="5"/>
      <c r="D57" s="5"/>
      <c r="E57" s="5"/>
      <c r="F57" s="5">
        <v>386732</v>
      </c>
      <c r="G57" s="5">
        <v>423565</v>
      </c>
    </row>
  </sheetData>
  <autoFilter ref="A10:D15">
    <sortState ref="A11:D15">
      <sortCondition ref="A10:A15"/>
    </sortState>
  </autoFilter>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C00000"/>
  </sheetPr>
  <dimension ref="A1:H286"/>
  <sheetViews>
    <sheetView workbookViewId="0">
      <selection activeCell="F253" sqref="F253"/>
    </sheetView>
  </sheetViews>
  <sheetFormatPr defaultColWidth="8.85546875" defaultRowHeight="15" x14ac:dyDescent="0.25"/>
  <cols>
    <col min="1" max="1" width="18.85546875" customWidth="1"/>
  </cols>
  <sheetData>
    <row r="1" spans="1:8" x14ac:dyDescent="0.25">
      <c r="A1" s="8" t="s">
        <v>82</v>
      </c>
    </row>
    <row r="2" spans="1:8" x14ac:dyDescent="0.25">
      <c r="A2" s="1" t="s">
        <v>83</v>
      </c>
    </row>
    <row r="3" spans="1:8" x14ac:dyDescent="0.25">
      <c r="A3" s="1" t="s">
        <v>525</v>
      </c>
    </row>
    <row r="4" spans="1:8" x14ac:dyDescent="0.25">
      <c r="A4" s="1" t="s">
        <v>526</v>
      </c>
    </row>
    <row r="5" spans="1:8" x14ac:dyDescent="0.25">
      <c r="A5" s="1" t="s">
        <v>411</v>
      </c>
    </row>
    <row r="6" spans="1:8" ht="18.75" x14ac:dyDescent="0.3">
      <c r="A6" s="2" t="s">
        <v>88</v>
      </c>
    </row>
    <row r="7" spans="1:8" x14ac:dyDescent="0.25">
      <c r="H7" s="103"/>
    </row>
    <row r="8" spans="1:8" x14ac:dyDescent="0.25">
      <c r="A8" t="s">
        <v>725</v>
      </c>
    </row>
    <row r="9" spans="1:8" x14ac:dyDescent="0.25">
      <c r="A9" t="s">
        <v>410</v>
      </c>
    </row>
    <row r="10" spans="1:8" x14ac:dyDescent="0.25">
      <c r="A10" s="14" t="s">
        <v>77</v>
      </c>
      <c r="B10" s="14" t="s">
        <v>68</v>
      </c>
      <c r="C10" s="14" t="s">
        <v>84</v>
      </c>
      <c r="D10" s="14" t="s">
        <v>85</v>
      </c>
      <c r="E10" s="14" t="s">
        <v>86</v>
      </c>
      <c r="F10" s="14" t="s">
        <v>87</v>
      </c>
    </row>
    <row r="11" spans="1:8" hidden="1" x14ac:dyDescent="0.25">
      <c r="A11" s="5" t="s">
        <v>2</v>
      </c>
      <c r="B11" s="5">
        <v>0.44209999999999999</v>
      </c>
      <c r="C11" s="5">
        <v>0.51350000000000007</v>
      </c>
      <c r="D11" s="5">
        <v>0.55679999999999996</v>
      </c>
      <c r="E11" s="5">
        <v>0.60309999999999997</v>
      </c>
      <c r="F11" s="5">
        <v>0.61649999999999994</v>
      </c>
    </row>
    <row r="12" spans="1:8" x14ac:dyDescent="0.25">
      <c r="A12" s="5" t="s">
        <v>3</v>
      </c>
      <c r="B12" s="5">
        <v>0.5302</v>
      </c>
      <c r="C12" s="5">
        <v>0.55149999999999999</v>
      </c>
      <c r="D12" s="5">
        <v>0.57499999999999996</v>
      </c>
      <c r="E12" s="5">
        <v>0.58109999999999995</v>
      </c>
      <c r="F12" s="5">
        <v>0.58950000000000002</v>
      </c>
    </row>
    <row r="13" spans="1:8" hidden="1" x14ac:dyDescent="0.25">
      <c r="A13" s="5" t="s">
        <v>4</v>
      </c>
      <c r="B13" s="5">
        <v>0.49310000000000004</v>
      </c>
      <c r="C13" s="5">
        <v>0.57769999999999999</v>
      </c>
      <c r="D13" s="5">
        <v>0.65930000000000011</v>
      </c>
      <c r="E13" s="5">
        <v>0.75069999999999992</v>
      </c>
      <c r="F13" s="5">
        <v>0.83700000000000008</v>
      </c>
    </row>
    <row r="14" spans="1:8" x14ac:dyDescent="0.25">
      <c r="A14" s="5" t="s">
        <v>5</v>
      </c>
      <c r="B14" s="5">
        <v>0.35009999999999997</v>
      </c>
      <c r="C14" s="5">
        <v>0.4975</v>
      </c>
      <c r="D14" s="5">
        <v>0.63280000000000003</v>
      </c>
      <c r="E14" s="5">
        <v>0.71650000000000003</v>
      </c>
      <c r="F14" s="5">
        <v>0.70219999999999994</v>
      </c>
    </row>
    <row r="15" spans="1:8" x14ac:dyDescent="0.25">
      <c r="A15" s="5" t="s">
        <v>6</v>
      </c>
      <c r="B15" s="5">
        <v>0.2646</v>
      </c>
      <c r="C15" s="5">
        <v>0.32659999999999995</v>
      </c>
      <c r="D15" s="5">
        <v>0.37209999999999999</v>
      </c>
      <c r="E15" s="5">
        <v>0.43369999999999997</v>
      </c>
      <c r="F15" s="5">
        <v>0.48849999999999999</v>
      </c>
    </row>
    <row r="16" spans="1:8" hidden="1" x14ac:dyDescent="0.25">
      <c r="A16" s="5" t="s">
        <v>7</v>
      </c>
      <c r="B16" s="5">
        <v>0.48450000000000004</v>
      </c>
      <c r="C16" s="5">
        <v>0.49619999999999997</v>
      </c>
      <c r="D16" s="5">
        <v>0.55079999999999996</v>
      </c>
      <c r="E16" s="5">
        <v>0.5917</v>
      </c>
      <c r="F16" s="5">
        <v>0.60439999999999994</v>
      </c>
    </row>
    <row r="17" spans="1:6" hidden="1" x14ac:dyDescent="0.25">
      <c r="A17" s="5" t="s">
        <v>8</v>
      </c>
      <c r="B17" s="5">
        <v>0.57989999999999997</v>
      </c>
      <c r="C17" s="5">
        <v>0.46700000000000003</v>
      </c>
      <c r="D17" s="5">
        <v>0.53600000000000003</v>
      </c>
      <c r="E17" s="5">
        <v>0.54649999999999999</v>
      </c>
      <c r="F17" s="5">
        <v>0.61750000000000005</v>
      </c>
    </row>
    <row r="18" spans="1:6" hidden="1" x14ac:dyDescent="0.25">
      <c r="A18" s="5" t="s">
        <v>9</v>
      </c>
      <c r="B18" s="5">
        <v>0.30609999999999998</v>
      </c>
      <c r="C18" s="5">
        <v>0.4274</v>
      </c>
      <c r="D18" s="5">
        <v>0.47020000000000001</v>
      </c>
      <c r="E18" s="5">
        <v>0.5423</v>
      </c>
      <c r="F18" s="5">
        <v>0.61939999999999995</v>
      </c>
    </row>
    <row r="19" spans="1:6" hidden="1" x14ac:dyDescent="0.25">
      <c r="A19" s="5" t="s">
        <v>10</v>
      </c>
      <c r="B19" s="5">
        <v>0.52849999999999997</v>
      </c>
      <c r="C19" s="5">
        <v>0.35409999999999997</v>
      </c>
      <c r="D19" s="5">
        <v>0.45159999999999995</v>
      </c>
      <c r="E19" s="5">
        <v>0.57079999999999997</v>
      </c>
      <c r="F19" s="5">
        <v>0.6038</v>
      </c>
    </row>
    <row r="20" spans="1:6" hidden="1" x14ac:dyDescent="0.25">
      <c r="A20" s="5" t="s">
        <v>11</v>
      </c>
      <c r="B20" s="5">
        <v>0.61630000000000007</v>
      </c>
      <c r="C20" s="5">
        <v>0.59370000000000001</v>
      </c>
      <c r="D20" s="5">
        <v>0.63990000000000002</v>
      </c>
      <c r="E20" s="5">
        <v>0.70459999999999989</v>
      </c>
      <c r="F20" s="5">
        <v>0.71689999999999998</v>
      </c>
    </row>
    <row r="21" spans="1:6" hidden="1" x14ac:dyDescent="0.25">
      <c r="A21" s="5" t="s">
        <v>12</v>
      </c>
      <c r="B21" s="5">
        <v>0.26950000000000002</v>
      </c>
      <c r="C21" s="5">
        <v>0.44030000000000002</v>
      </c>
      <c r="D21" s="5">
        <v>0.40389999999999998</v>
      </c>
      <c r="E21" s="5">
        <v>0.44350000000000001</v>
      </c>
      <c r="F21" s="5">
        <v>0.45729999999999998</v>
      </c>
    </row>
    <row r="22" spans="1:6" hidden="1" x14ac:dyDescent="0.25">
      <c r="A22" s="5" t="s">
        <v>13</v>
      </c>
      <c r="B22" s="5">
        <v>0.3664</v>
      </c>
      <c r="C22" s="5">
        <v>0.3992</v>
      </c>
      <c r="D22" s="5">
        <v>0.41039999999999999</v>
      </c>
      <c r="E22" s="5">
        <v>0.41859999999999997</v>
      </c>
      <c r="F22" s="5">
        <v>0.42420000000000002</v>
      </c>
    </row>
    <row r="23" spans="1:6" hidden="1" x14ac:dyDescent="0.25">
      <c r="A23" s="5" t="s">
        <v>14</v>
      </c>
      <c r="B23" s="5">
        <v>0.2029</v>
      </c>
      <c r="C23" s="5">
        <v>0.373</v>
      </c>
      <c r="D23" s="5">
        <v>0.46710000000000002</v>
      </c>
      <c r="E23" s="5">
        <v>0.51119999999999999</v>
      </c>
      <c r="F23" s="5">
        <v>0.53710000000000002</v>
      </c>
    </row>
    <row r="24" spans="1:6" hidden="1" x14ac:dyDescent="0.25">
      <c r="A24" s="5" t="s">
        <v>15</v>
      </c>
      <c r="B24" s="5">
        <v>0.75290000000000001</v>
      </c>
      <c r="C24" s="5">
        <v>0.755</v>
      </c>
      <c r="D24" s="5">
        <v>0.79359999999999997</v>
      </c>
      <c r="E24" s="5">
        <v>0.80720000000000003</v>
      </c>
      <c r="F24" s="5">
        <v>0.81540000000000001</v>
      </c>
    </row>
    <row r="25" spans="1:6" hidden="1" x14ac:dyDescent="0.25">
      <c r="A25" s="5" t="s">
        <v>16</v>
      </c>
      <c r="B25" s="5">
        <v>0.52490000000000003</v>
      </c>
      <c r="C25" s="5">
        <v>0.56850000000000001</v>
      </c>
      <c r="D25" s="5">
        <v>0.5867</v>
      </c>
      <c r="E25" s="5">
        <v>0.67569999999999997</v>
      </c>
      <c r="F25" s="5">
        <v>0.75309999999999999</v>
      </c>
    </row>
    <row r="26" spans="1:6" hidden="1" x14ac:dyDescent="0.25">
      <c r="A26" s="5" t="s">
        <v>17</v>
      </c>
      <c r="B26" s="5">
        <v>0.18410000000000001</v>
      </c>
      <c r="C26" s="5">
        <v>0.38799999999999996</v>
      </c>
      <c r="D26" s="5">
        <v>0.4511</v>
      </c>
      <c r="E26" s="5">
        <v>0.54189999999999994</v>
      </c>
      <c r="F26" s="5">
        <v>0.60270000000000001</v>
      </c>
    </row>
    <row r="27" spans="1:6" hidden="1" x14ac:dyDescent="0.25">
      <c r="A27" s="5" t="s">
        <v>18</v>
      </c>
      <c r="B27" s="5">
        <v>0.48460000000000003</v>
      </c>
      <c r="C27" s="5">
        <v>0.58079999999999998</v>
      </c>
      <c r="D27" s="5">
        <v>0.62709999999999999</v>
      </c>
      <c r="E27" s="5">
        <v>0.59989999999999999</v>
      </c>
      <c r="F27" s="5">
        <v>0.60899999999999999</v>
      </c>
    </row>
    <row r="28" spans="1:6" x14ac:dyDescent="0.25">
      <c r="A28" s="5" t="s">
        <v>19</v>
      </c>
      <c r="B28" s="5">
        <v>0.58530000000000004</v>
      </c>
      <c r="C28" s="5">
        <v>0.61240000000000006</v>
      </c>
      <c r="D28" s="5">
        <v>0.66599999999999993</v>
      </c>
      <c r="E28" s="5">
        <v>0.65949999999999998</v>
      </c>
      <c r="F28" s="5">
        <v>0.67610000000000003</v>
      </c>
    </row>
    <row r="29" spans="1:6" hidden="1" x14ac:dyDescent="0.25">
      <c r="A29" s="5" t="s">
        <v>20</v>
      </c>
      <c r="B29" s="5">
        <v>0.57040000000000002</v>
      </c>
      <c r="C29" s="5">
        <v>0.39429999999999998</v>
      </c>
      <c r="D29" s="5">
        <v>0.62869999999999993</v>
      </c>
      <c r="E29" s="5">
        <v>0.64739999999999998</v>
      </c>
      <c r="F29" s="5">
        <v>0.63490000000000002</v>
      </c>
    </row>
    <row r="30" spans="1:6" hidden="1" x14ac:dyDescent="0.25">
      <c r="A30" s="5" t="s">
        <v>21</v>
      </c>
      <c r="B30" s="5">
        <v>0.48859999999999998</v>
      </c>
      <c r="C30" s="5">
        <v>0.57550000000000001</v>
      </c>
      <c r="D30" s="5">
        <v>0.6048</v>
      </c>
      <c r="E30" s="5">
        <v>0.64239999999999997</v>
      </c>
      <c r="F30" s="5">
        <v>0.70590000000000008</v>
      </c>
    </row>
    <row r="31" spans="1:6" hidden="1" x14ac:dyDescent="0.25">
      <c r="A31" s="5" t="s">
        <v>22</v>
      </c>
      <c r="B31" s="5">
        <v>0.57090000000000007</v>
      </c>
      <c r="C31" s="5">
        <v>0.61870000000000003</v>
      </c>
      <c r="D31" s="5">
        <v>0.63880000000000003</v>
      </c>
      <c r="E31" s="5">
        <v>0.67859999999999998</v>
      </c>
      <c r="F31" s="5">
        <v>0.67590000000000006</v>
      </c>
    </row>
    <row r="32" spans="1:6" hidden="1" x14ac:dyDescent="0.25">
      <c r="A32" s="5" t="s">
        <v>23</v>
      </c>
      <c r="B32" s="5">
        <v>0.50700000000000001</v>
      </c>
      <c r="C32" s="5">
        <v>0.62549999999999994</v>
      </c>
      <c r="D32" s="5">
        <v>0.68480000000000008</v>
      </c>
      <c r="E32" s="5">
        <v>0.69030000000000002</v>
      </c>
      <c r="F32" s="5">
        <v>0.74819999999999998</v>
      </c>
    </row>
    <row r="33" spans="1:6" hidden="1" x14ac:dyDescent="0.25">
      <c r="A33" s="5" t="s">
        <v>24</v>
      </c>
      <c r="B33" s="5">
        <v>0.2782</v>
      </c>
      <c r="C33" s="5">
        <v>0.32400000000000001</v>
      </c>
      <c r="D33" s="5">
        <v>0.49030000000000001</v>
      </c>
      <c r="E33" s="5">
        <v>0.51</v>
      </c>
      <c r="F33" s="5">
        <v>0.54349999999999998</v>
      </c>
    </row>
    <row r="34" spans="1:6" hidden="1" x14ac:dyDescent="0.25">
      <c r="A34" s="5" t="s">
        <v>25</v>
      </c>
      <c r="B34" s="5">
        <v>0.67430000000000012</v>
      </c>
      <c r="C34" s="5">
        <v>0.59670000000000001</v>
      </c>
      <c r="D34" s="5">
        <v>0.71499999999999997</v>
      </c>
      <c r="E34" s="5">
        <v>0.80799999999999994</v>
      </c>
      <c r="F34" s="5">
        <v>0.85360000000000003</v>
      </c>
    </row>
    <row r="35" spans="1:6" hidden="1" x14ac:dyDescent="0.25">
      <c r="A35" s="5" t="s">
        <v>26</v>
      </c>
      <c r="B35" s="5">
        <v>0.59079999999999999</v>
      </c>
      <c r="C35" s="5">
        <v>0.7034999999999999</v>
      </c>
      <c r="D35" s="5">
        <v>0.6069</v>
      </c>
      <c r="E35" s="5">
        <v>0.626</v>
      </c>
      <c r="F35" s="5">
        <v>0.66659999999999997</v>
      </c>
    </row>
    <row r="36" spans="1:6" hidden="1" x14ac:dyDescent="0.25">
      <c r="A36" s="5" t="s">
        <v>27</v>
      </c>
      <c r="B36" s="5">
        <v>0.30010000000000003</v>
      </c>
      <c r="C36" s="5">
        <v>0.3105</v>
      </c>
      <c r="D36" s="5">
        <v>0.55889999999999995</v>
      </c>
      <c r="E36" s="5">
        <v>0.61350000000000005</v>
      </c>
      <c r="F36" s="5">
        <v>0.47159999999999996</v>
      </c>
    </row>
    <row r="37" spans="1:6" hidden="1" x14ac:dyDescent="0.25">
      <c r="A37" s="5" t="s">
        <v>28</v>
      </c>
      <c r="B37" s="5">
        <v>0.49009999999999998</v>
      </c>
      <c r="C37" s="5">
        <v>0.75790000000000002</v>
      </c>
      <c r="D37" s="5">
        <v>0.68440000000000001</v>
      </c>
      <c r="E37" s="5">
        <v>0.79370000000000007</v>
      </c>
      <c r="F37" s="5">
        <v>0.80569999999999997</v>
      </c>
    </row>
    <row r="38" spans="1:6" hidden="1" x14ac:dyDescent="0.25">
      <c r="A38" s="5" t="s">
        <v>29</v>
      </c>
      <c r="B38" s="5">
        <v>0.37680000000000002</v>
      </c>
      <c r="C38" s="5">
        <v>0.44020000000000004</v>
      </c>
      <c r="D38" s="5">
        <v>0.42700000000000005</v>
      </c>
      <c r="E38" s="5">
        <v>0.49640000000000001</v>
      </c>
      <c r="F38" s="5">
        <v>0.52210000000000001</v>
      </c>
    </row>
    <row r="39" spans="1:6" x14ac:dyDescent="0.25">
      <c r="A39" s="5" t="s">
        <v>30</v>
      </c>
      <c r="B39" s="5">
        <v>0.44659999999999994</v>
      </c>
      <c r="C39" s="5">
        <v>0.50280000000000002</v>
      </c>
      <c r="D39" s="5">
        <v>0.50850000000000006</v>
      </c>
      <c r="E39" s="5">
        <v>0.5726</v>
      </c>
      <c r="F39" s="5">
        <v>0.55030000000000001</v>
      </c>
    </row>
    <row r="40" spans="1:6" hidden="1" x14ac:dyDescent="0.25">
      <c r="A40" s="5" t="s">
        <v>31</v>
      </c>
      <c r="B40" s="5">
        <v>0.39520000000000005</v>
      </c>
      <c r="C40" s="5">
        <v>0.30059999999999998</v>
      </c>
      <c r="D40" s="5">
        <v>0.3574</v>
      </c>
      <c r="E40" s="5">
        <v>0.35759999999999997</v>
      </c>
      <c r="F40" s="5">
        <v>0.33679999999999999</v>
      </c>
    </row>
    <row r="41" spans="1:6" hidden="1" x14ac:dyDescent="0.25">
      <c r="A41" s="5" t="s">
        <v>32</v>
      </c>
      <c r="B41" s="5">
        <v>0.77269999999999994</v>
      </c>
      <c r="C41" s="5">
        <v>0.82629999999999992</v>
      </c>
      <c r="D41" s="5">
        <v>0.88049999999999995</v>
      </c>
      <c r="E41" s="5">
        <v>0.90510000000000002</v>
      </c>
      <c r="F41" s="5">
        <v>0.91269999999999996</v>
      </c>
    </row>
    <row r="42" spans="1:6" hidden="1" x14ac:dyDescent="0.25">
      <c r="A42" s="5" t="s">
        <v>33</v>
      </c>
      <c r="B42" s="5">
        <v>0.63919999999999999</v>
      </c>
      <c r="C42" s="5">
        <v>0.66670000000000007</v>
      </c>
      <c r="D42" s="5">
        <v>0.7369</v>
      </c>
      <c r="E42" s="5">
        <v>0.80549999999999999</v>
      </c>
      <c r="F42" s="5">
        <v>0.78930000000000011</v>
      </c>
    </row>
    <row r="43" spans="1:6" hidden="1" x14ac:dyDescent="0.25">
      <c r="A43" s="5" t="s">
        <v>34</v>
      </c>
      <c r="B43" s="5">
        <v>0.33520000000000005</v>
      </c>
      <c r="C43" s="5">
        <v>0.37479999999999997</v>
      </c>
      <c r="D43" s="5">
        <v>0.40159999999999996</v>
      </c>
      <c r="E43" s="5">
        <v>0.43259999999999998</v>
      </c>
      <c r="F43" s="5">
        <v>0.45380000000000004</v>
      </c>
    </row>
    <row r="44" spans="1:6" hidden="1" x14ac:dyDescent="0.25">
      <c r="A44" s="5" t="s">
        <v>35</v>
      </c>
      <c r="B44" s="5">
        <v>0.47350000000000003</v>
      </c>
      <c r="C44" s="5">
        <v>0.4496</v>
      </c>
      <c r="D44" s="5">
        <v>0.58260000000000001</v>
      </c>
      <c r="E44" s="5">
        <v>0.64340000000000008</v>
      </c>
      <c r="F44" s="5">
        <v>0.65260000000000007</v>
      </c>
    </row>
    <row r="45" spans="1:6" hidden="1" x14ac:dyDescent="0.25">
      <c r="A45" s="5" t="s">
        <v>36</v>
      </c>
      <c r="B45" s="5">
        <v>0.48649999999999999</v>
      </c>
      <c r="C45" s="5">
        <v>0.51119999999999999</v>
      </c>
      <c r="D45" s="5">
        <v>0.51419999999999999</v>
      </c>
      <c r="E45" s="5">
        <v>0.54559999999999997</v>
      </c>
      <c r="F45" s="5">
        <v>0.6331</v>
      </c>
    </row>
    <row r="46" spans="1:6" hidden="1" x14ac:dyDescent="0.25">
      <c r="A46" s="5" t="s">
        <v>37</v>
      </c>
      <c r="B46" s="5">
        <v>0.43140000000000001</v>
      </c>
      <c r="C46" s="5">
        <v>0.48450000000000004</v>
      </c>
      <c r="D46" s="5">
        <v>0.52549999999999997</v>
      </c>
      <c r="E46" s="5">
        <v>0.56220000000000003</v>
      </c>
      <c r="F46" s="5">
        <v>0.58289999999999997</v>
      </c>
    </row>
    <row r="48" spans="1:6" x14ac:dyDescent="0.25">
      <c r="A48" t="s">
        <v>692</v>
      </c>
    </row>
    <row r="49" spans="1:7" x14ac:dyDescent="0.25">
      <c r="A49" t="s">
        <v>412</v>
      </c>
    </row>
    <row r="50" spans="1:7" x14ac:dyDescent="0.25">
      <c r="A50" s="14" t="s">
        <v>77</v>
      </c>
      <c r="B50" s="14" t="s">
        <v>68</v>
      </c>
      <c r="C50" s="14" t="s">
        <v>84</v>
      </c>
      <c r="D50" s="14" t="s">
        <v>85</v>
      </c>
      <c r="E50" s="14" t="s">
        <v>86</v>
      </c>
      <c r="F50" s="14" t="s">
        <v>87</v>
      </c>
      <c r="G50" s="14" t="s">
        <v>80</v>
      </c>
    </row>
    <row r="51" spans="1:7" x14ac:dyDescent="0.25">
      <c r="A51" s="5" t="s">
        <v>2</v>
      </c>
      <c r="B51" s="5"/>
      <c r="C51" s="5">
        <v>62.42</v>
      </c>
      <c r="D51" s="5">
        <v>69.8</v>
      </c>
      <c r="E51" s="5">
        <v>66.83</v>
      </c>
      <c r="F51" s="5">
        <v>71.989999999999995</v>
      </c>
      <c r="G51" s="5">
        <v>80.91</v>
      </c>
    </row>
    <row r="52" spans="1:7" x14ac:dyDescent="0.25">
      <c r="A52" s="5" t="s">
        <v>3</v>
      </c>
      <c r="B52" s="5">
        <v>75.28</v>
      </c>
      <c r="C52" s="5">
        <v>78.06</v>
      </c>
      <c r="D52" s="5">
        <v>78.84</v>
      </c>
      <c r="E52" s="5">
        <v>79.39</v>
      </c>
      <c r="F52" s="5">
        <v>80.22</v>
      </c>
      <c r="G52" s="5">
        <v>78.31</v>
      </c>
    </row>
    <row r="53" spans="1:7" x14ac:dyDescent="0.25">
      <c r="A53" s="5" t="s">
        <v>4</v>
      </c>
      <c r="B53" s="5"/>
      <c r="C53" s="5"/>
      <c r="D53" s="5"/>
      <c r="E53" s="5"/>
      <c r="F53" s="5"/>
      <c r="G53" s="5"/>
    </row>
    <row r="54" spans="1:7" x14ac:dyDescent="0.25">
      <c r="A54" s="5" t="s">
        <v>5</v>
      </c>
      <c r="B54" s="5">
        <v>88.84</v>
      </c>
      <c r="C54" s="5"/>
      <c r="D54" s="5"/>
      <c r="E54" s="5"/>
      <c r="F54" s="5"/>
      <c r="G54" s="5"/>
    </row>
    <row r="55" spans="1:7" x14ac:dyDescent="0.25">
      <c r="A55" s="5" t="s">
        <v>6</v>
      </c>
      <c r="B55" s="5"/>
      <c r="C55" s="5">
        <v>99.46</v>
      </c>
      <c r="D55" s="5"/>
      <c r="E55" s="5"/>
      <c r="F55" s="5"/>
      <c r="G55" s="5">
        <v>91.66</v>
      </c>
    </row>
    <row r="56" spans="1:7" x14ac:dyDescent="0.25">
      <c r="A56" s="5" t="s">
        <v>7</v>
      </c>
      <c r="B56" s="5">
        <v>59.31</v>
      </c>
      <c r="C56" s="5">
        <v>63.65</v>
      </c>
      <c r="D56" s="5">
        <v>69.5</v>
      </c>
      <c r="E56" s="5">
        <v>72.760000000000005</v>
      </c>
      <c r="F56" s="5">
        <v>73.06</v>
      </c>
      <c r="G56" s="5">
        <v>78.08</v>
      </c>
    </row>
    <row r="57" spans="1:7" x14ac:dyDescent="0.25">
      <c r="A57" s="5" t="s">
        <v>8</v>
      </c>
      <c r="B57" s="5"/>
      <c r="C57" s="5">
        <v>98.71</v>
      </c>
      <c r="D57" s="5"/>
      <c r="E57" s="5">
        <v>97.96</v>
      </c>
      <c r="F57" s="5"/>
      <c r="G57" s="5">
        <v>93.79</v>
      </c>
    </row>
    <row r="58" spans="1:7" x14ac:dyDescent="0.25">
      <c r="A58" s="5" t="s">
        <v>9</v>
      </c>
      <c r="B58" s="5">
        <v>93.82</v>
      </c>
      <c r="C58" s="5"/>
      <c r="D58" s="5"/>
      <c r="E58" s="5"/>
      <c r="F58" s="5"/>
      <c r="G58" s="5">
        <v>79.59</v>
      </c>
    </row>
    <row r="59" spans="1:7" x14ac:dyDescent="0.25">
      <c r="A59" s="5" t="s">
        <v>10</v>
      </c>
      <c r="B59" s="5">
        <v>70.11</v>
      </c>
      <c r="C59" s="5">
        <v>64.040000000000006</v>
      </c>
      <c r="D59" s="5">
        <v>64.41</v>
      </c>
      <c r="E59" s="5">
        <v>75.91</v>
      </c>
      <c r="F59" s="5">
        <v>82.56</v>
      </c>
      <c r="G59" s="5">
        <v>75.55</v>
      </c>
    </row>
    <row r="60" spans="1:7" x14ac:dyDescent="0.25">
      <c r="A60" s="5" t="s">
        <v>11</v>
      </c>
      <c r="B60" s="5">
        <v>65.81</v>
      </c>
      <c r="C60" s="5">
        <v>72.37</v>
      </c>
      <c r="D60" s="5">
        <v>77.81</v>
      </c>
      <c r="E60" s="5">
        <v>90.64</v>
      </c>
      <c r="F60" s="5">
        <v>93.58</v>
      </c>
      <c r="G60" s="5">
        <v>92.3</v>
      </c>
    </row>
    <row r="61" spans="1:7" x14ac:dyDescent="0.25">
      <c r="A61" s="5" t="s">
        <v>12</v>
      </c>
      <c r="B61" s="5">
        <v>48.17</v>
      </c>
      <c r="C61" s="5">
        <v>49.57</v>
      </c>
      <c r="D61" s="5">
        <v>47.87</v>
      </c>
      <c r="E61" s="5">
        <v>56.57</v>
      </c>
      <c r="F61" s="5">
        <v>58.76</v>
      </c>
      <c r="G61" s="5">
        <v>97.51</v>
      </c>
    </row>
    <row r="62" spans="1:7" x14ac:dyDescent="0.25">
      <c r="A62" s="5" t="s">
        <v>13</v>
      </c>
      <c r="B62" s="5">
        <v>78.89</v>
      </c>
      <c r="C62" s="5">
        <v>84.03</v>
      </c>
      <c r="D62" s="5">
        <v>86.31</v>
      </c>
      <c r="E62" s="5">
        <v>86.03</v>
      </c>
      <c r="F62" s="5">
        <v>85.8</v>
      </c>
      <c r="G62" s="5">
        <v>82.92</v>
      </c>
    </row>
    <row r="63" spans="1:7" x14ac:dyDescent="0.25">
      <c r="A63" s="5" t="s">
        <v>14</v>
      </c>
      <c r="B63" s="5">
        <v>38.08</v>
      </c>
      <c r="C63" s="5">
        <v>53.71</v>
      </c>
      <c r="D63" s="5">
        <v>64.98</v>
      </c>
      <c r="E63" s="5">
        <v>71.59</v>
      </c>
      <c r="F63" s="5">
        <v>73.510000000000005</v>
      </c>
      <c r="G63" s="5">
        <v>77.67</v>
      </c>
    </row>
    <row r="64" spans="1:7" x14ac:dyDescent="0.25">
      <c r="A64" s="5" t="s">
        <v>15</v>
      </c>
      <c r="B64" s="5">
        <v>87.29</v>
      </c>
      <c r="C64" s="5">
        <v>91.72</v>
      </c>
      <c r="D64" s="5">
        <v>91.78</v>
      </c>
      <c r="E64" s="5">
        <v>91.15</v>
      </c>
      <c r="F64" s="5">
        <v>88.91</v>
      </c>
      <c r="G64" s="5">
        <v>83.71</v>
      </c>
    </row>
    <row r="65" spans="1:7" x14ac:dyDescent="0.25">
      <c r="A65" s="5" t="s">
        <v>16</v>
      </c>
      <c r="B65" s="5">
        <v>75.86</v>
      </c>
      <c r="C65" s="5">
        <v>80.540000000000006</v>
      </c>
      <c r="D65" s="5">
        <v>79.900000000000006</v>
      </c>
      <c r="E65" s="5">
        <v>95.2</v>
      </c>
      <c r="F65" s="5">
        <v>97.18</v>
      </c>
      <c r="G65" s="5">
        <v>68.989999999999995</v>
      </c>
    </row>
    <row r="66" spans="1:7" x14ac:dyDescent="0.25">
      <c r="A66" s="5" t="s">
        <v>17</v>
      </c>
      <c r="B66" s="5">
        <v>63.66</v>
      </c>
      <c r="C66" s="5"/>
      <c r="D66" s="5"/>
      <c r="E66" s="5"/>
      <c r="F66" s="5"/>
      <c r="G66" s="5">
        <v>96.49</v>
      </c>
    </row>
    <row r="67" spans="1:7" x14ac:dyDescent="0.25">
      <c r="A67" s="5" t="s">
        <v>18</v>
      </c>
      <c r="B67" s="5">
        <v>83.97</v>
      </c>
      <c r="C67" s="5">
        <v>98.6</v>
      </c>
      <c r="D67" s="5"/>
      <c r="E67" s="5">
        <v>98.61</v>
      </c>
      <c r="F67" s="5">
        <v>99.23</v>
      </c>
      <c r="G67" s="5">
        <v>92.3</v>
      </c>
    </row>
    <row r="68" spans="1:7" x14ac:dyDescent="0.25">
      <c r="A68" s="5" t="s">
        <v>19</v>
      </c>
      <c r="B68" s="5"/>
      <c r="C68" s="5">
        <v>66.599999999999994</v>
      </c>
      <c r="D68" s="5">
        <v>67.959999999999994</v>
      </c>
      <c r="E68" s="5">
        <v>65.28</v>
      </c>
      <c r="F68" s="5">
        <v>65.48</v>
      </c>
      <c r="G68" s="5">
        <v>85.78</v>
      </c>
    </row>
    <row r="69" spans="1:7" x14ac:dyDescent="0.25">
      <c r="A69" s="5" t="s">
        <v>20</v>
      </c>
      <c r="B69" s="5"/>
      <c r="C69" s="5">
        <v>67.7</v>
      </c>
      <c r="D69" s="5">
        <v>84.93</v>
      </c>
      <c r="E69" s="5">
        <v>84.55</v>
      </c>
      <c r="F69" s="5">
        <v>86.96</v>
      </c>
      <c r="G69" s="5">
        <v>79.06</v>
      </c>
    </row>
    <row r="70" spans="1:7" x14ac:dyDescent="0.25">
      <c r="A70" s="5" t="s">
        <v>21</v>
      </c>
      <c r="B70" s="5">
        <v>94.22</v>
      </c>
      <c r="C70" s="5"/>
      <c r="D70" s="5"/>
      <c r="E70" s="5"/>
      <c r="F70" s="5"/>
      <c r="G70" s="5">
        <v>93.66</v>
      </c>
    </row>
    <row r="71" spans="1:7" x14ac:dyDescent="0.25">
      <c r="A71" s="5" t="s">
        <v>22</v>
      </c>
      <c r="B71" s="5"/>
      <c r="C71" s="5">
        <v>84</v>
      </c>
      <c r="D71" s="5">
        <v>84.92</v>
      </c>
      <c r="E71" s="5">
        <v>87.98</v>
      </c>
      <c r="F71" s="5">
        <v>88.01</v>
      </c>
      <c r="G71" s="5">
        <v>86.42</v>
      </c>
    </row>
    <row r="72" spans="1:7" x14ac:dyDescent="0.25">
      <c r="A72" s="5" t="s">
        <v>23</v>
      </c>
      <c r="B72" s="5"/>
      <c r="C72" s="5"/>
      <c r="D72" s="5"/>
      <c r="E72" s="5"/>
      <c r="F72" s="5"/>
      <c r="G72" s="5"/>
    </row>
    <row r="73" spans="1:7" x14ac:dyDescent="0.25">
      <c r="A73" s="5" t="s">
        <v>24</v>
      </c>
      <c r="B73" s="5">
        <v>94.01</v>
      </c>
      <c r="C73" s="5"/>
      <c r="D73" s="5"/>
      <c r="E73" s="5"/>
      <c r="F73" s="5"/>
      <c r="G73" s="5">
        <v>95.28</v>
      </c>
    </row>
    <row r="74" spans="1:7" x14ac:dyDescent="0.25">
      <c r="A74" s="5" t="s">
        <v>25</v>
      </c>
      <c r="B74" s="5"/>
      <c r="C74" s="5"/>
      <c r="D74" s="5"/>
      <c r="E74" s="5"/>
      <c r="F74" s="5"/>
      <c r="G74" s="5"/>
    </row>
    <row r="75" spans="1:7" x14ac:dyDescent="0.25">
      <c r="A75" s="5" t="s">
        <v>26</v>
      </c>
      <c r="B75" s="5"/>
      <c r="C75" s="5"/>
      <c r="D75" s="5"/>
      <c r="E75" s="5"/>
      <c r="F75" s="5"/>
      <c r="G75" s="5">
        <v>99.39</v>
      </c>
    </row>
    <row r="76" spans="1:7" x14ac:dyDescent="0.25">
      <c r="A76" s="5" t="s">
        <v>27</v>
      </c>
      <c r="B76" s="5">
        <v>94.05</v>
      </c>
      <c r="C76" s="5">
        <v>71.709999999999994</v>
      </c>
      <c r="D76" s="5">
        <v>92.69</v>
      </c>
      <c r="E76" s="5">
        <v>95.52</v>
      </c>
      <c r="F76" s="5">
        <v>96.4</v>
      </c>
      <c r="G76" s="5">
        <v>89.05</v>
      </c>
    </row>
    <row r="77" spans="1:7" x14ac:dyDescent="0.25">
      <c r="A77" s="5" t="s">
        <v>28</v>
      </c>
      <c r="B77" s="5">
        <v>56.66</v>
      </c>
      <c r="C77" s="5">
        <v>80.290000000000006</v>
      </c>
      <c r="D77" s="5">
        <v>76.510000000000005</v>
      </c>
      <c r="E77" s="5">
        <v>85.19</v>
      </c>
      <c r="F77" s="5">
        <v>86.7</v>
      </c>
      <c r="G77" s="5">
        <v>77.760000000000005</v>
      </c>
    </row>
    <row r="78" spans="1:7" x14ac:dyDescent="0.25">
      <c r="A78" s="5" t="s">
        <v>29</v>
      </c>
      <c r="B78" s="5">
        <v>51.78</v>
      </c>
      <c r="C78" s="5">
        <v>55.49</v>
      </c>
      <c r="D78" s="5">
        <v>53.02</v>
      </c>
      <c r="E78" s="5">
        <v>59.69</v>
      </c>
      <c r="F78" s="5">
        <v>63.06</v>
      </c>
      <c r="G78" s="5">
        <v>85.72</v>
      </c>
    </row>
    <row r="79" spans="1:7" x14ac:dyDescent="0.25">
      <c r="A79" s="5" t="s">
        <v>30</v>
      </c>
      <c r="B79" s="5">
        <v>81.52</v>
      </c>
      <c r="C79" s="5">
        <v>84.59</v>
      </c>
      <c r="D79" s="5">
        <v>85.17</v>
      </c>
      <c r="E79" s="5"/>
      <c r="F79" s="5">
        <v>89.6</v>
      </c>
      <c r="G79" s="5">
        <v>79.540000000000006</v>
      </c>
    </row>
    <row r="80" spans="1:7" x14ac:dyDescent="0.25">
      <c r="A80" s="5" t="s">
        <v>31</v>
      </c>
      <c r="B80" s="5">
        <v>94.54</v>
      </c>
      <c r="C80" s="5">
        <v>90.65</v>
      </c>
      <c r="D80" s="5">
        <v>95.38</v>
      </c>
      <c r="E80" s="5">
        <v>98.04</v>
      </c>
      <c r="F80" s="5">
        <v>99.19</v>
      </c>
      <c r="G80" s="5">
        <v>83.54</v>
      </c>
    </row>
    <row r="81" spans="1:7" x14ac:dyDescent="0.25">
      <c r="A81" s="5" t="s">
        <v>32</v>
      </c>
      <c r="B81" s="5">
        <v>93.92</v>
      </c>
      <c r="C81" s="5">
        <v>96.61</v>
      </c>
      <c r="D81" s="5">
        <v>97.76</v>
      </c>
      <c r="E81" s="5">
        <v>99.3</v>
      </c>
      <c r="F81" s="5">
        <v>99.15</v>
      </c>
      <c r="G81" s="5">
        <v>86.66</v>
      </c>
    </row>
    <row r="82" spans="1:7" x14ac:dyDescent="0.25">
      <c r="A82" s="5" t="s">
        <v>33</v>
      </c>
      <c r="B82" s="5"/>
      <c r="C82" s="5"/>
      <c r="D82" s="5"/>
      <c r="E82" s="5"/>
      <c r="F82" s="5"/>
      <c r="G82" s="5"/>
    </row>
    <row r="83" spans="1:7" x14ac:dyDescent="0.25">
      <c r="A83" s="5" t="s">
        <v>34</v>
      </c>
      <c r="B83" s="5">
        <v>97.74</v>
      </c>
      <c r="C83" s="5"/>
      <c r="D83" s="5"/>
      <c r="E83" s="5"/>
      <c r="F83" s="5">
        <v>95.69</v>
      </c>
      <c r="G83" s="5">
        <v>87.03</v>
      </c>
    </row>
    <row r="84" spans="1:7" x14ac:dyDescent="0.25">
      <c r="A84" s="5" t="s">
        <v>35</v>
      </c>
      <c r="B84" s="5">
        <v>83.32</v>
      </c>
      <c r="C84" s="5">
        <v>76.59</v>
      </c>
      <c r="D84" s="5">
        <v>90.37</v>
      </c>
      <c r="E84" s="5">
        <v>91.21</v>
      </c>
      <c r="F84" s="5">
        <v>86.52</v>
      </c>
      <c r="G84" s="5">
        <v>83.54</v>
      </c>
    </row>
    <row r="85" spans="1:7" x14ac:dyDescent="0.25">
      <c r="A85" s="5" t="s">
        <v>36</v>
      </c>
      <c r="B85" s="5">
        <v>82.76</v>
      </c>
      <c r="C85" s="5">
        <v>84.47</v>
      </c>
      <c r="D85" s="5">
        <v>84.07</v>
      </c>
      <c r="E85" s="5">
        <v>84.51</v>
      </c>
      <c r="F85" s="5"/>
      <c r="G85" s="5">
        <v>92.09</v>
      </c>
    </row>
    <row r="86" spans="1:7" x14ac:dyDescent="0.25">
      <c r="A86" s="5" t="s">
        <v>37</v>
      </c>
      <c r="B86" s="5">
        <v>84.53</v>
      </c>
      <c r="C86" s="5">
        <v>92.75</v>
      </c>
      <c r="D86" s="5">
        <v>95.92</v>
      </c>
      <c r="E86" s="5">
        <v>98.59</v>
      </c>
      <c r="F86" s="5">
        <v>98.28</v>
      </c>
      <c r="G86" s="5">
        <v>88.08</v>
      </c>
    </row>
    <row r="88" spans="1:7" x14ac:dyDescent="0.25">
      <c r="A88" t="s">
        <v>359</v>
      </c>
    </row>
    <row r="89" spans="1:7" x14ac:dyDescent="0.25">
      <c r="A89" t="s">
        <v>413</v>
      </c>
    </row>
    <row r="90" spans="1:7" x14ac:dyDescent="0.25">
      <c r="A90" s="14" t="s">
        <v>77</v>
      </c>
      <c r="B90" s="14" t="s">
        <v>90</v>
      </c>
      <c r="C90" s="17"/>
      <c r="D90" s="17"/>
      <c r="E90" s="17"/>
      <c r="F90" s="17"/>
      <c r="G90" s="17"/>
    </row>
    <row r="91" spans="1:7" x14ac:dyDescent="0.25">
      <c r="A91" s="5" t="s">
        <v>46</v>
      </c>
      <c r="B91" s="5">
        <v>79.42</v>
      </c>
    </row>
    <row r="92" spans="1:7" x14ac:dyDescent="0.25">
      <c r="A92" s="5" t="s">
        <v>3</v>
      </c>
      <c r="B92" s="5">
        <v>78.52</v>
      </c>
    </row>
    <row r="93" spans="1:7" x14ac:dyDescent="0.25">
      <c r="A93" s="5" t="s">
        <v>4</v>
      </c>
      <c r="B93" s="5"/>
    </row>
    <row r="94" spans="1:7" x14ac:dyDescent="0.25">
      <c r="A94" s="5" t="s">
        <v>5</v>
      </c>
      <c r="B94" s="5"/>
    </row>
    <row r="95" spans="1:7" x14ac:dyDescent="0.25">
      <c r="A95" s="5" t="s">
        <v>6</v>
      </c>
      <c r="B95" s="5">
        <v>94.55</v>
      </c>
    </row>
    <row r="96" spans="1:7" x14ac:dyDescent="0.25">
      <c r="A96" s="5" t="s">
        <v>7</v>
      </c>
      <c r="B96" s="5">
        <v>81.900000000000006</v>
      </c>
    </row>
    <row r="97" spans="1:2" x14ac:dyDescent="0.25">
      <c r="A97" s="5" t="s">
        <v>8</v>
      </c>
      <c r="B97" s="5">
        <v>93.88</v>
      </c>
    </row>
    <row r="98" spans="1:2" x14ac:dyDescent="0.25">
      <c r="A98" s="5" t="s">
        <v>91</v>
      </c>
      <c r="B98" s="5">
        <v>76.19</v>
      </c>
    </row>
    <row r="99" spans="1:2" x14ac:dyDescent="0.25">
      <c r="A99" s="5" t="s">
        <v>10</v>
      </c>
      <c r="B99" s="5">
        <v>76.81</v>
      </c>
    </row>
    <row r="100" spans="1:2" x14ac:dyDescent="0.25">
      <c r="A100" s="5" t="s">
        <v>11</v>
      </c>
      <c r="B100" s="5">
        <v>94.24</v>
      </c>
    </row>
    <row r="101" spans="1:2" x14ac:dyDescent="0.25">
      <c r="A101" s="5" t="s">
        <v>12</v>
      </c>
      <c r="B101" s="5">
        <v>98.11</v>
      </c>
    </row>
    <row r="102" spans="1:2" x14ac:dyDescent="0.25">
      <c r="A102" s="5" t="s">
        <v>13</v>
      </c>
      <c r="B102" s="5">
        <v>83.61</v>
      </c>
    </row>
    <row r="103" spans="1:2" x14ac:dyDescent="0.25">
      <c r="A103" s="5" t="s">
        <v>14</v>
      </c>
      <c r="B103" s="5">
        <v>79.099999999999994</v>
      </c>
    </row>
    <row r="104" spans="1:2" x14ac:dyDescent="0.25">
      <c r="A104" s="5" t="s">
        <v>15</v>
      </c>
      <c r="B104" s="5">
        <v>84.35</v>
      </c>
    </row>
    <row r="105" spans="1:2" x14ac:dyDescent="0.25">
      <c r="A105" s="5" t="s">
        <v>92</v>
      </c>
      <c r="B105" s="5">
        <v>69.790000000000006</v>
      </c>
    </row>
    <row r="106" spans="1:2" x14ac:dyDescent="0.25">
      <c r="A106" s="5" t="s">
        <v>17</v>
      </c>
      <c r="B106" s="5">
        <v>97.08</v>
      </c>
    </row>
    <row r="107" spans="1:2" x14ac:dyDescent="0.25">
      <c r="A107" s="5" t="s">
        <v>18</v>
      </c>
      <c r="B107" s="5">
        <v>91.98</v>
      </c>
    </row>
    <row r="108" spans="1:2" x14ac:dyDescent="0.25">
      <c r="A108" s="5" t="s">
        <v>19</v>
      </c>
      <c r="B108" s="5">
        <v>85.68</v>
      </c>
    </row>
    <row r="109" spans="1:2" x14ac:dyDescent="0.25">
      <c r="A109" s="5" t="s">
        <v>20</v>
      </c>
      <c r="B109" s="5">
        <v>76.22</v>
      </c>
    </row>
    <row r="110" spans="1:2" x14ac:dyDescent="0.25">
      <c r="A110" s="5" t="s">
        <v>21</v>
      </c>
      <c r="B110" s="5">
        <v>93.24</v>
      </c>
    </row>
    <row r="111" spans="1:2" x14ac:dyDescent="0.25">
      <c r="A111" s="5" t="s">
        <v>22</v>
      </c>
      <c r="B111" s="5">
        <v>86.39</v>
      </c>
    </row>
    <row r="112" spans="1:2" x14ac:dyDescent="0.25">
      <c r="A112" s="5" t="s">
        <v>23</v>
      </c>
      <c r="B112" s="5"/>
    </row>
    <row r="113" spans="1:5" x14ac:dyDescent="0.25">
      <c r="A113" s="5" t="s">
        <v>24</v>
      </c>
      <c r="B113" s="5">
        <v>96.43</v>
      </c>
    </row>
    <row r="114" spans="1:5" x14ac:dyDescent="0.25">
      <c r="A114" s="5" t="s">
        <v>25</v>
      </c>
      <c r="B114" s="5">
        <v>99.68</v>
      </c>
    </row>
    <row r="115" spans="1:5" x14ac:dyDescent="0.25">
      <c r="A115" s="5" t="s">
        <v>26</v>
      </c>
      <c r="B115" s="5"/>
    </row>
    <row r="116" spans="1:5" x14ac:dyDescent="0.25">
      <c r="A116" s="5" t="s">
        <v>27</v>
      </c>
      <c r="B116" s="5">
        <v>88.04</v>
      </c>
    </row>
    <row r="117" spans="1:5" x14ac:dyDescent="0.25">
      <c r="A117" s="5" t="s">
        <v>28</v>
      </c>
      <c r="B117" s="5">
        <v>80.34</v>
      </c>
    </row>
    <row r="118" spans="1:5" x14ac:dyDescent="0.25">
      <c r="A118" s="5" t="s">
        <v>29</v>
      </c>
      <c r="B118" s="5">
        <v>87.37</v>
      </c>
    </row>
    <row r="119" spans="1:5" x14ac:dyDescent="0.25">
      <c r="A119" s="5" t="s">
        <v>30</v>
      </c>
      <c r="B119" s="5">
        <v>78.930000000000007</v>
      </c>
    </row>
    <row r="120" spans="1:5" x14ac:dyDescent="0.25">
      <c r="A120" s="5" t="s">
        <v>31</v>
      </c>
      <c r="B120" s="5">
        <v>82.69</v>
      </c>
    </row>
    <row r="121" spans="1:5" x14ac:dyDescent="0.25">
      <c r="A121" s="5" t="s">
        <v>32</v>
      </c>
      <c r="B121" s="5">
        <v>86.75</v>
      </c>
    </row>
    <row r="122" spans="1:5" x14ac:dyDescent="0.25">
      <c r="A122" s="5" t="s">
        <v>33</v>
      </c>
      <c r="B122" s="5"/>
    </row>
    <row r="123" spans="1:5" x14ac:dyDescent="0.25">
      <c r="A123" s="5" t="s">
        <v>34</v>
      </c>
      <c r="B123" s="5">
        <v>90.15</v>
      </c>
    </row>
    <row r="124" spans="1:5" x14ac:dyDescent="0.25">
      <c r="A124" s="5" t="s">
        <v>35</v>
      </c>
      <c r="B124" s="5">
        <v>84.23</v>
      </c>
    </row>
    <row r="125" spans="1:5" x14ac:dyDescent="0.25">
      <c r="A125" s="5" t="s">
        <v>36</v>
      </c>
      <c r="B125" s="5">
        <v>92.57</v>
      </c>
    </row>
    <row r="126" spans="1:5" x14ac:dyDescent="0.25">
      <c r="A126" s="5" t="s">
        <v>37</v>
      </c>
      <c r="B126" s="5">
        <v>89.26</v>
      </c>
    </row>
    <row r="128" spans="1:5" x14ac:dyDescent="0.25">
      <c r="A128" t="s">
        <v>693</v>
      </c>
      <c r="E128" s="103"/>
    </row>
    <row r="129" spans="1:2" x14ac:dyDescent="0.25">
      <c r="A129" t="s">
        <v>413</v>
      </c>
    </row>
    <row r="130" spans="1:2" x14ac:dyDescent="0.25">
      <c r="A130" s="14" t="s">
        <v>77</v>
      </c>
      <c r="B130" s="14" t="s">
        <v>90</v>
      </c>
    </row>
    <row r="131" spans="1:2" x14ac:dyDescent="0.25">
      <c r="A131" s="5" t="s">
        <v>46</v>
      </c>
      <c r="B131">
        <v>0.69620000000000004</v>
      </c>
    </row>
    <row r="132" spans="1:2" x14ac:dyDescent="0.25">
      <c r="A132" s="5" t="s">
        <v>3</v>
      </c>
      <c r="B132">
        <v>0.62929999999999997</v>
      </c>
    </row>
    <row r="133" spans="1:2" x14ac:dyDescent="0.25">
      <c r="A133" s="5" t="s">
        <v>4</v>
      </c>
      <c r="B133">
        <v>0.88760000000000006</v>
      </c>
    </row>
    <row r="134" spans="1:2" x14ac:dyDescent="0.25">
      <c r="A134" s="5" t="s">
        <v>5</v>
      </c>
      <c r="B134">
        <v>0.80680000000000007</v>
      </c>
    </row>
    <row r="135" spans="1:2" x14ac:dyDescent="0.25">
      <c r="A135" s="5" t="s">
        <v>6</v>
      </c>
      <c r="B135">
        <v>0.85950000000000004</v>
      </c>
    </row>
    <row r="136" spans="1:2" x14ac:dyDescent="0.25">
      <c r="A136" s="5" t="s">
        <v>7</v>
      </c>
      <c r="B136">
        <v>0.7904000000000001</v>
      </c>
    </row>
    <row r="137" spans="1:2" x14ac:dyDescent="0.25">
      <c r="A137" s="5" t="s">
        <v>8</v>
      </c>
      <c r="B137">
        <v>0.77379999999999993</v>
      </c>
    </row>
    <row r="138" spans="1:2" x14ac:dyDescent="0.25">
      <c r="A138" s="5" t="s">
        <v>91</v>
      </c>
      <c r="B138">
        <v>0.68779999999999997</v>
      </c>
    </row>
    <row r="139" spans="1:2" x14ac:dyDescent="0.25">
      <c r="A139" s="5" t="s">
        <v>10</v>
      </c>
      <c r="B139">
        <v>0.7198</v>
      </c>
    </row>
    <row r="140" spans="1:2" x14ac:dyDescent="0.25">
      <c r="A140" s="5" t="s">
        <v>11</v>
      </c>
      <c r="B140">
        <v>0.96689999999999998</v>
      </c>
    </row>
    <row r="141" spans="1:2" x14ac:dyDescent="0.25">
      <c r="A141" s="5" t="s">
        <v>12</v>
      </c>
      <c r="B141">
        <v>0.90810000000000002</v>
      </c>
    </row>
    <row r="142" spans="1:2" x14ac:dyDescent="0.25">
      <c r="A142" s="5" t="s">
        <v>13</v>
      </c>
      <c r="B142">
        <v>0.67890000000000006</v>
      </c>
    </row>
    <row r="143" spans="1:2" x14ac:dyDescent="0.25">
      <c r="A143" s="5" t="s">
        <v>14</v>
      </c>
      <c r="B143">
        <v>0.71079999999999999</v>
      </c>
    </row>
    <row r="144" spans="1:2" x14ac:dyDescent="0.25">
      <c r="A144" s="5" t="s">
        <v>15</v>
      </c>
      <c r="B144">
        <v>0.78689999999999993</v>
      </c>
    </row>
    <row r="145" spans="1:2" x14ac:dyDescent="0.25">
      <c r="A145" s="5" t="s">
        <v>92</v>
      </c>
      <c r="B145">
        <v>0.55969999999999998</v>
      </c>
    </row>
    <row r="146" spans="1:2" x14ac:dyDescent="0.25">
      <c r="A146" s="5" t="s">
        <v>17</v>
      </c>
      <c r="B146">
        <v>0.82590000000000008</v>
      </c>
    </row>
    <row r="147" spans="1:2" x14ac:dyDescent="0.25">
      <c r="A147" s="5" t="s">
        <v>18</v>
      </c>
      <c r="B147">
        <v>0.82959999999999989</v>
      </c>
    </row>
    <row r="148" spans="1:2" x14ac:dyDescent="0.25">
      <c r="A148" s="5" t="s">
        <v>19</v>
      </c>
      <c r="B148">
        <v>0.82279999999999998</v>
      </c>
    </row>
    <row r="149" spans="1:2" x14ac:dyDescent="0.25">
      <c r="A149" s="5" t="s">
        <v>20</v>
      </c>
      <c r="B149">
        <v>0.75639999999999996</v>
      </c>
    </row>
    <row r="150" spans="1:2" x14ac:dyDescent="0.25">
      <c r="A150" s="5" t="s">
        <v>21</v>
      </c>
      <c r="B150">
        <v>0.80019999999999991</v>
      </c>
    </row>
    <row r="151" spans="1:2" x14ac:dyDescent="0.25">
      <c r="A151" s="5" t="s">
        <v>22</v>
      </c>
      <c r="B151">
        <v>0.76239999999999997</v>
      </c>
    </row>
    <row r="152" spans="1:2" x14ac:dyDescent="0.25">
      <c r="A152" s="5" t="s">
        <v>23</v>
      </c>
      <c r="B152">
        <v>0</v>
      </c>
    </row>
    <row r="153" spans="1:2" x14ac:dyDescent="0.25">
      <c r="A153" s="5" t="s">
        <v>24</v>
      </c>
      <c r="B153">
        <v>0.69629999999999992</v>
      </c>
    </row>
    <row r="154" spans="1:2" x14ac:dyDescent="0.25">
      <c r="A154" s="5" t="s">
        <v>25</v>
      </c>
      <c r="B154">
        <v>0.8488</v>
      </c>
    </row>
    <row r="155" spans="1:2" x14ac:dyDescent="0.25">
      <c r="A155" s="5" t="s">
        <v>26</v>
      </c>
      <c r="B155">
        <v>0.7659999999999999</v>
      </c>
    </row>
    <row r="156" spans="1:2" x14ac:dyDescent="0.25">
      <c r="A156" s="5" t="s">
        <v>27</v>
      </c>
      <c r="B156">
        <v>0.63829999999999998</v>
      </c>
    </row>
    <row r="157" spans="1:2" x14ac:dyDescent="0.25">
      <c r="A157" s="5" t="s">
        <v>28</v>
      </c>
      <c r="B157">
        <v>0.74010000000000009</v>
      </c>
    </row>
    <row r="158" spans="1:2" x14ac:dyDescent="0.25">
      <c r="A158" s="5" t="s">
        <v>29</v>
      </c>
      <c r="B158">
        <v>0.72</v>
      </c>
    </row>
    <row r="159" spans="1:2" x14ac:dyDescent="0.25">
      <c r="A159" s="5" t="s">
        <v>30</v>
      </c>
      <c r="B159">
        <v>0.59950000000000003</v>
      </c>
    </row>
    <row r="160" spans="1:2" x14ac:dyDescent="0.25">
      <c r="A160" s="5" t="s">
        <v>31</v>
      </c>
      <c r="B160">
        <v>0.63009999999999999</v>
      </c>
    </row>
    <row r="161" spans="1:2" x14ac:dyDescent="0.25">
      <c r="A161" s="5" t="s">
        <v>32</v>
      </c>
      <c r="B161">
        <v>0.77700000000000002</v>
      </c>
    </row>
    <row r="162" spans="1:2" x14ac:dyDescent="0.25">
      <c r="A162" s="5" t="s">
        <v>33</v>
      </c>
      <c r="B162">
        <v>0</v>
      </c>
    </row>
    <row r="163" spans="1:2" x14ac:dyDescent="0.25">
      <c r="A163" s="5" t="s">
        <v>34</v>
      </c>
      <c r="B163">
        <v>0.62509999999999999</v>
      </c>
    </row>
    <row r="164" spans="1:2" x14ac:dyDescent="0.25">
      <c r="A164" s="5" t="s">
        <v>35</v>
      </c>
      <c r="B164">
        <v>0.64080000000000004</v>
      </c>
    </row>
    <row r="165" spans="1:2" x14ac:dyDescent="0.25">
      <c r="A165" s="5" t="s">
        <v>36</v>
      </c>
      <c r="B165">
        <v>0.7762</v>
      </c>
    </row>
    <row r="166" spans="1:2" x14ac:dyDescent="0.25">
      <c r="A166" s="5" t="s">
        <v>37</v>
      </c>
      <c r="B166">
        <v>0.72889999999999999</v>
      </c>
    </row>
    <row r="168" spans="1:2" x14ac:dyDescent="0.25">
      <c r="A168" t="s">
        <v>421</v>
      </c>
    </row>
    <row r="169" spans="1:2" x14ac:dyDescent="0.25">
      <c r="A169" t="s">
        <v>413</v>
      </c>
    </row>
    <row r="170" spans="1:2" x14ac:dyDescent="0.25">
      <c r="A170" s="14" t="s">
        <v>77</v>
      </c>
      <c r="B170" s="14" t="s">
        <v>90</v>
      </c>
    </row>
    <row r="171" spans="1:2" x14ac:dyDescent="0.25">
      <c r="A171" s="5" t="s">
        <v>46</v>
      </c>
      <c r="B171" s="5">
        <v>82.4</v>
      </c>
    </row>
    <row r="172" spans="1:2" x14ac:dyDescent="0.25">
      <c r="A172" s="5" t="s">
        <v>3</v>
      </c>
      <c r="B172" s="5">
        <v>78.12</v>
      </c>
    </row>
    <row r="173" spans="1:2" x14ac:dyDescent="0.25">
      <c r="A173" s="5" t="s">
        <v>4</v>
      </c>
      <c r="B173" s="5"/>
    </row>
    <row r="174" spans="1:2" x14ac:dyDescent="0.25">
      <c r="A174" s="5" t="s">
        <v>5</v>
      </c>
      <c r="B174" s="5"/>
    </row>
    <row r="175" spans="1:2" x14ac:dyDescent="0.25">
      <c r="A175" s="5" t="s">
        <v>6</v>
      </c>
      <c r="B175" s="5">
        <v>89.01</v>
      </c>
    </row>
    <row r="176" spans="1:2" x14ac:dyDescent="0.25">
      <c r="A176" s="5" t="s">
        <v>7</v>
      </c>
      <c r="B176" s="5">
        <v>74.989999999999995</v>
      </c>
    </row>
    <row r="177" spans="1:2" x14ac:dyDescent="0.25">
      <c r="A177" s="5" t="s">
        <v>8</v>
      </c>
      <c r="B177" s="5">
        <v>93.71</v>
      </c>
    </row>
    <row r="178" spans="1:2" x14ac:dyDescent="0.25">
      <c r="A178" s="5" t="s">
        <v>91</v>
      </c>
      <c r="B178" s="5">
        <v>82.83</v>
      </c>
    </row>
    <row r="179" spans="1:2" x14ac:dyDescent="0.25">
      <c r="A179" s="5" t="s">
        <v>10</v>
      </c>
      <c r="B179" s="5">
        <v>74.52</v>
      </c>
    </row>
    <row r="180" spans="1:2" x14ac:dyDescent="0.25">
      <c r="A180" s="5" t="s">
        <v>11</v>
      </c>
      <c r="B180" s="5">
        <v>90.68</v>
      </c>
    </row>
    <row r="181" spans="1:2" x14ac:dyDescent="0.25">
      <c r="A181" s="5" t="s">
        <v>12</v>
      </c>
      <c r="B181" s="5">
        <v>96.96</v>
      </c>
    </row>
    <row r="182" spans="1:2" x14ac:dyDescent="0.25">
      <c r="A182" s="5" t="s">
        <v>13</v>
      </c>
      <c r="B182" s="5">
        <v>82.32</v>
      </c>
    </row>
    <row r="183" spans="1:2" x14ac:dyDescent="0.25">
      <c r="A183" s="5" t="s">
        <v>14</v>
      </c>
      <c r="B183" s="5">
        <v>76.510000000000005</v>
      </c>
    </row>
    <row r="184" spans="1:2" x14ac:dyDescent="0.25">
      <c r="A184" s="5" t="s">
        <v>15</v>
      </c>
      <c r="B184" s="5">
        <v>83.13</v>
      </c>
    </row>
    <row r="185" spans="1:2" x14ac:dyDescent="0.25">
      <c r="A185" s="5" t="s">
        <v>92</v>
      </c>
      <c r="B185" s="5">
        <v>68.28</v>
      </c>
    </row>
    <row r="186" spans="1:2" x14ac:dyDescent="0.25">
      <c r="A186" s="5" t="s">
        <v>17</v>
      </c>
      <c r="B186" s="5">
        <v>95.93</v>
      </c>
    </row>
    <row r="187" spans="1:2" x14ac:dyDescent="0.25">
      <c r="A187" s="5" t="s">
        <v>18</v>
      </c>
      <c r="B187" s="5">
        <v>92.61</v>
      </c>
    </row>
    <row r="188" spans="1:2" x14ac:dyDescent="0.25">
      <c r="A188" s="5" t="s">
        <v>19</v>
      </c>
      <c r="B188" s="5">
        <v>85.87</v>
      </c>
    </row>
    <row r="189" spans="1:2" x14ac:dyDescent="0.25">
      <c r="A189" s="5" t="s">
        <v>20</v>
      </c>
      <c r="B189" s="5">
        <v>81.91</v>
      </c>
    </row>
    <row r="190" spans="1:2" x14ac:dyDescent="0.25">
      <c r="A190" s="5" t="s">
        <v>21</v>
      </c>
      <c r="B190" s="5">
        <v>94.05</v>
      </c>
    </row>
    <row r="191" spans="1:2" x14ac:dyDescent="0.25">
      <c r="A191" s="5" t="s">
        <v>22</v>
      </c>
      <c r="B191" s="5">
        <v>86.45</v>
      </c>
    </row>
    <row r="192" spans="1:2" x14ac:dyDescent="0.25">
      <c r="A192" s="5" t="s">
        <v>23</v>
      </c>
      <c r="B192" s="5"/>
    </row>
    <row r="193" spans="1:2" x14ac:dyDescent="0.25">
      <c r="A193" s="5" t="s">
        <v>24</v>
      </c>
      <c r="B193" s="5">
        <v>94.17</v>
      </c>
    </row>
    <row r="194" spans="1:2" x14ac:dyDescent="0.25">
      <c r="A194" s="5" t="s">
        <v>25</v>
      </c>
      <c r="B194" s="5"/>
    </row>
    <row r="195" spans="1:2" x14ac:dyDescent="0.25">
      <c r="A195" s="5" t="s">
        <v>26</v>
      </c>
      <c r="B195" s="5">
        <v>98.27</v>
      </c>
    </row>
    <row r="196" spans="1:2" x14ac:dyDescent="0.25">
      <c r="A196" s="5" t="s">
        <v>27</v>
      </c>
      <c r="B196" s="5">
        <v>90.02</v>
      </c>
    </row>
    <row r="197" spans="1:2" x14ac:dyDescent="0.25">
      <c r="A197" s="5" t="s">
        <v>28</v>
      </c>
      <c r="B197" s="5">
        <v>75.47</v>
      </c>
    </row>
    <row r="198" spans="1:2" x14ac:dyDescent="0.25">
      <c r="A198" s="5" t="s">
        <v>29</v>
      </c>
      <c r="B198" s="5">
        <v>84.4</v>
      </c>
    </row>
    <row r="199" spans="1:2" x14ac:dyDescent="0.25">
      <c r="A199" s="5" t="s">
        <v>30</v>
      </c>
      <c r="B199" s="5">
        <v>80.08</v>
      </c>
    </row>
    <row r="200" spans="1:2" x14ac:dyDescent="0.25">
      <c r="A200" s="5" t="s">
        <v>31</v>
      </c>
      <c r="B200" s="5">
        <v>84.38</v>
      </c>
    </row>
    <row r="201" spans="1:2" x14ac:dyDescent="0.25">
      <c r="A201" s="5" t="s">
        <v>32</v>
      </c>
      <c r="B201" s="5">
        <v>86.58</v>
      </c>
    </row>
    <row r="202" spans="1:2" x14ac:dyDescent="0.25">
      <c r="A202" s="5" t="s">
        <v>33</v>
      </c>
      <c r="B202" s="5"/>
    </row>
    <row r="203" spans="1:2" x14ac:dyDescent="0.25">
      <c r="A203" s="5" t="s">
        <v>34</v>
      </c>
      <c r="B203" s="5">
        <v>84.28</v>
      </c>
    </row>
    <row r="204" spans="1:2" x14ac:dyDescent="0.25">
      <c r="A204" s="5" t="s">
        <v>35</v>
      </c>
      <c r="B204" s="5">
        <v>82.93</v>
      </c>
    </row>
    <row r="205" spans="1:2" x14ac:dyDescent="0.25">
      <c r="A205" s="5" t="s">
        <v>36</v>
      </c>
      <c r="B205" s="5">
        <v>91.64</v>
      </c>
    </row>
    <row r="206" spans="1:2" x14ac:dyDescent="0.25">
      <c r="A206" s="5" t="s">
        <v>37</v>
      </c>
      <c r="B206" s="5">
        <v>87.02</v>
      </c>
    </row>
    <row r="208" spans="1:2" x14ac:dyDescent="0.25">
      <c r="A208" t="s">
        <v>422</v>
      </c>
    </row>
    <row r="209" spans="1:2" x14ac:dyDescent="0.25">
      <c r="A209" t="s">
        <v>413</v>
      </c>
    </row>
    <row r="210" spans="1:2" x14ac:dyDescent="0.25">
      <c r="A210" s="14" t="s">
        <v>77</v>
      </c>
      <c r="B210" s="14" t="s">
        <v>90</v>
      </c>
    </row>
    <row r="211" spans="1:2" x14ac:dyDescent="0.25">
      <c r="A211" s="5" t="s">
        <v>46</v>
      </c>
      <c r="B211" s="5">
        <v>72.680000000000007</v>
      </c>
    </row>
    <row r="212" spans="1:2" x14ac:dyDescent="0.25">
      <c r="A212" s="5" t="s">
        <v>3</v>
      </c>
      <c r="B212" s="5">
        <v>61.61</v>
      </c>
    </row>
    <row r="213" spans="1:2" x14ac:dyDescent="0.25">
      <c r="A213" s="5" t="s">
        <v>4</v>
      </c>
      <c r="B213" s="5">
        <v>87.84</v>
      </c>
    </row>
    <row r="214" spans="1:2" x14ac:dyDescent="0.25">
      <c r="A214" s="5" t="s">
        <v>5</v>
      </c>
      <c r="B214" s="5">
        <v>72.510000000000005</v>
      </c>
    </row>
    <row r="215" spans="1:2" x14ac:dyDescent="0.25">
      <c r="A215" s="5" t="s">
        <v>6</v>
      </c>
      <c r="B215" s="5">
        <v>73.09</v>
      </c>
    </row>
    <row r="216" spans="1:2" x14ac:dyDescent="0.25">
      <c r="A216" s="5" t="s">
        <v>7</v>
      </c>
      <c r="B216" s="5">
        <v>75.59</v>
      </c>
    </row>
    <row r="217" spans="1:2" x14ac:dyDescent="0.25">
      <c r="A217" s="5" t="s">
        <v>8</v>
      </c>
      <c r="B217" s="5">
        <v>76.25</v>
      </c>
    </row>
    <row r="218" spans="1:2" x14ac:dyDescent="0.25">
      <c r="A218" s="5" t="s">
        <v>91</v>
      </c>
      <c r="B218" s="5">
        <v>74.36</v>
      </c>
    </row>
    <row r="219" spans="1:2" x14ac:dyDescent="0.25">
      <c r="A219" s="5" t="s">
        <v>10</v>
      </c>
      <c r="B219" s="5">
        <v>65.489999999999995</v>
      </c>
    </row>
    <row r="220" spans="1:2" x14ac:dyDescent="0.25">
      <c r="A220" s="5" t="s">
        <v>11</v>
      </c>
      <c r="B220" s="5">
        <v>90.57</v>
      </c>
    </row>
    <row r="221" spans="1:2" x14ac:dyDescent="0.25">
      <c r="A221" s="5" t="s">
        <v>12</v>
      </c>
      <c r="B221" s="5">
        <v>87.89</v>
      </c>
    </row>
    <row r="222" spans="1:2" x14ac:dyDescent="0.25">
      <c r="A222" s="5" t="s">
        <v>13</v>
      </c>
      <c r="B222" s="5">
        <v>68.81</v>
      </c>
    </row>
    <row r="223" spans="1:2" x14ac:dyDescent="0.25">
      <c r="A223" s="5" t="s">
        <v>14</v>
      </c>
      <c r="B223" s="5">
        <v>66.760000000000005</v>
      </c>
    </row>
    <row r="224" spans="1:2" x14ac:dyDescent="0.25">
      <c r="A224" s="5" t="s">
        <v>15</v>
      </c>
      <c r="B224" s="5">
        <v>78.209999999999994</v>
      </c>
    </row>
    <row r="225" spans="1:2" x14ac:dyDescent="0.25">
      <c r="A225" s="5" t="s">
        <v>92</v>
      </c>
      <c r="B225" s="5">
        <v>54.74</v>
      </c>
    </row>
    <row r="226" spans="1:2" x14ac:dyDescent="0.25">
      <c r="A226" s="5" t="s">
        <v>17</v>
      </c>
      <c r="B226" s="5">
        <v>77.14</v>
      </c>
    </row>
    <row r="227" spans="1:2" x14ac:dyDescent="0.25">
      <c r="A227" s="5" t="s">
        <v>18</v>
      </c>
      <c r="B227" s="5">
        <v>82.83</v>
      </c>
    </row>
    <row r="228" spans="1:2" x14ac:dyDescent="0.25">
      <c r="A228" s="5" t="s">
        <v>19</v>
      </c>
      <c r="B228" s="5">
        <v>82.25</v>
      </c>
    </row>
    <row r="229" spans="1:2" x14ac:dyDescent="0.25">
      <c r="A229" s="5" t="s">
        <v>20</v>
      </c>
      <c r="B229" s="5">
        <v>82.35</v>
      </c>
    </row>
    <row r="230" spans="1:2" x14ac:dyDescent="0.25">
      <c r="A230" s="5" t="s">
        <v>21</v>
      </c>
      <c r="B230" s="5">
        <v>72.709999999999994</v>
      </c>
    </row>
    <row r="231" spans="1:2" x14ac:dyDescent="0.25">
      <c r="A231" s="5" t="s">
        <v>22</v>
      </c>
      <c r="B231" s="5">
        <v>75.48</v>
      </c>
    </row>
    <row r="232" spans="1:2" x14ac:dyDescent="0.25">
      <c r="A232" s="5" t="s">
        <v>23</v>
      </c>
      <c r="B232" s="5"/>
    </row>
    <row r="233" spans="1:2" x14ac:dyDescent="0.25">
      <c r="A233" s="5" t="s">
        <v>24</v>
      </c>
      <c r="B233" s="5">
        <v>60.27</v>
      </c>
    </row>
    <row r="234" spans="1:2" x14ac:dyDescent="0.25">
      <c r="A234" s="5" t="s">
        <v>25</v>
      </c>
      <c r="B234" s="5">
        <v>83.03</v>
      </c>
    </row>
    <row r="235" spans="1:2" x14ac:dyDescent="0.25">
      <c r="A235" s="5" t="s">
        <v>26</v>
      </c>
      <c r="B235" s="5">
        <v>72.13</v>
      </c>
    </row>
    <row r="236" spans="1:2" x14ac:dyDescent="0.25">
      <c r="A236" s="5" t="s">
        <v>27</v>
      </c>
      <c r="B236" s="5">
        <v>63.8</v>
      </c>
    </row>
    <row r="237" spans="1:2" x14ac:dyDescent="0.25">
      <c r="A237" s="5" t="s">
        <v>28</v>
      </c>
      <c r="B237" s="5">
        <v>70.09</v>
      </c>
    </row>
    <row r="238" spans="1:2" x14ac:dyDescent="0.25">
      <c r="A238" s="5" t="s">
        <v>29</v>
      </c>
      <c r="B238" s="5">
        <v>68.709999999999994</v>
      </c>
    </row>
    <row r="239" spans="1:2" x14ac:dyDescent="0.25">
      <c r="A239" s="5" t="s">
        <v>30</v>
      </c>
      <c r="B239" s="5">
        <v>63.69</v>
      </c>
    </row>
    <row r="240" spans="1:2" x14ac:dyDescent="0.25">
      <c r="A240" s="5" t="s">
        <v>31</v>
      </c>
      <c r="B240" s="5">
        <v>56.91</v>
      </c>
    </row>
    <row r="241" spans="1:6" x14ac:dyDescent="0.25">
      <c r="A241" s="5" t="s">
        <v>32</v>
      </c>
      <c r="B241" s="5">
        <v>75.69</v>
      </c>
    </row>
    <row r="242" spans="1:6" x14ac:dyDescent="0.25">
      <c r="A242" s="5" t="s">
        <v>33</v>
      </c>
      <c r="B242" s="5"/>
    </row>
    <row r="243" spans="1:6" x14ac:dyDescent="0.25">
      <c r="A243" s="5" t="s">
        <v>34</v>
      </c>
      <c r="B243" s="5">
        <v>52.83</v>
      </c>
    </row>
    <row r="244" spans="1:6" x14ac:dyDescent="0.25">
      <c r="A244" s="5" t="s">
        <v>35</v>
      </c>
      <c r="B244" s="5">
        <v>62.81</v>
      </c>
    </row>
    <row r="245" spans="1:6" x14ac:dyDescent="0.25">
      <c r="A245" s="5" t="s">
        <v>36</v>
      </c>
      <c r="B245" s="5">
        <v>68.55</v>
      </c>
    </row>
    <row r="246" spans="1:6" x14ac:dyDescent="0.25">
      <c r="A246" s="5" t="s">
        <v>37</v>
      </c>
      <c r="B246" s="5">
        <v>67.819999999999993</v>
      </c>
    </row>
    <row r="248" spans="1:6" x14ac:dyDescent="0.25">
      <c r="A248" t="s">
        <v>527</v>
      </c>
    </row>
    <row r="249" spans="1:6" x14ac:dyDescent="0.25">
      <c r="A249" t="s">
        <v>414</v>
      </c>
    </row>
    <row r="250" spans="1:6" x14ac:dyDescent="0.25">
      <c r="A250" s="14" t="s">
        <v>77</v>
      </c>
      <c r="B250" s="14" t="s">
        <v>93</v>
      </c>
      <c r="C250" s="14" t="s">
        <v>94</v>
      </c>
      <c r="D250" s="14" t="s">
        <v>95</v>
      </c>
    </row>
    <row r="251" spans="1:6" x14ac:dyDescent="0.25">
      <c r="A251" s="5" t="s">
        <v>2</v>
      </c>
      <c r="B251" s="5">
        <v>347</v>
      </c>
      <c r="C251" s="5">
        <v>271</v>
      </c>
      <c r="D251" s="5">
        <v>345</v>
      </c>
    </row>
    <row r="252" spans="1:6" x14ac:dyDescent="0.25">
      <c r="A252" s="5" t="s">
        <v>3</v>
      </c>
      <c r="B252" s="5">
        <v>73656</v>
      </c>
      <c r="C252" s="5">
        <v>135451</v>
      </c>
      <c r="D252" s="5">
        <v>130661</v>
      </c>
    </row>
    <row r="253" spans="1:6" x14ac:dyDescent="0.25">
      <c r="A253" s="5" t="s">
        <v>4</v>
      </c>
      <c r="B253" s="5">
        <v>6557</v>
      </c>
      <c r="C253" s="5">
        <v>10001</v>
      </c>
      <c r="D253" s="5">
        <v>9700</v>
      </c>
      <c r="F253" s="103"/>
    </row>
    <row r="254" spans="1:6" x14ac:dyDescent="0.25">
      <c r="A254" s="5" t="s">
        <v>5</v>
      </c>
      <c r="B254" s="5">
        <v>49490</v>
      </c>
      <c r="C254" s="5">
        <v>64611</v>
      </c>
      <c r="D254" s="5">
        <v>72648</v>
      </c>
    </row>
    <row r="255" spans="1:6" x14ac:dyDescent="0.25">
      <c r="A255" s="5" t="s">
        <v>6</v>
      </c>
      <c r="B255" s="5">
        <v>96880</v>
      </c>
      <c r="C255" s="5">
        <v>115056</v>
      </c>
      <c r="D255" s="5">
        <v>162224</v>
      </c>
    </row>
    <row r="256" spans="1:6" x14ac:dyDescent="0.25">
      <c r="A256" s="5" t="s">
        <v>7</v>
      </c>
      <c r="B256" s="5">
        <v>697</v>
      </c>
      <c r="C256" s="5">
        <v>1151</v>
      </c>
      <c r="D256" s="5">
        <v>2360</v>
      </c>
    </row>
    <row r="257" spans="1:4" x14ac:dyDescent="0.25">
      <c r="A257" s="5" t="s">
        <v>8</v>
      </c>
      <c r="B257" s="5">
        <v>32766</v>
      </c>
      <c r="C257" s="5">
        <v>30573</v>
      </c>
      <c r="D257" s="5">
        <v>57290</v>
      </c>
    </row>
    <row r="258" spans="1:4" x14ac:dyDescent="0.25">
      <c r="A258" s="5" t="s">
        <v>9</v>
      </c>
      <c r="B258" s="5">
        <v>201</v>
      </c>
      <c r="C258" s="5">
        <v>144</v>
      </c>
      <c r="D258" s="5">
        <v>226</v>
      </c>
    </row>
    <row r="259" spans="1:4" x14ac:dyDescent="0.25">
      <c r="A259" s="5" t="s">
        <v>10</v>
      </c>
      <c r="B259" s="5">
        <v>82</v>
      </c>
      <c r="C259" s="5">
        <v>90</v>
      </c>
      <c r="D259" s="5">
        <v>103</v>
      </c>
    </row>
    <row r="260" spans="1:4" x14ac:dyDescent="0.25">
      <c r="A260" s="5" t="s">
        <v>11</v>
      </c>
      <c r="B260" s="5">
        <v>9039</v>
      </c>
      <c r="C260" s="5">
        <v>9214</v>
      </c>
      <c r="D260" s="5">
        <v>9692</v>
      </c>
    </row>
    <row r="261" spans="1:4" x14ac:dyDescent="0.25">
      <c r="A261" s="5" t="s">
        <v>12</v>
      </c>
      <c r="B261" s="5">
        <v>674</v>
      </c>
      <c r="C261" s="5">
        <v>600</v>
      </c>
      <c r="D261" s="5">
        <v>1265</v>
      </c>
    </row>
    <row r="262" spans="1:4" x14ac:dyDescent="0.25">
      <c r="A262" s="5" t="s">
        <v>13</v>
      </c>
      <c r="B262" s="5">
        <v>65610</v>
      </c>
      <c r="C262" s="5">
        <v>64521</v>
      </c>
      <c r="D262" s="5">
        <v>65302</v>
      </c>
    </row>
    <row r="263" spans="1:4" x14ac:dyDescent="0.25">
      <c r="A263" s="5" t="s">
        <v>14</v>
      </c>
      <c r="B263" s="5">
        <v>15395</v>
      </c>
      <c r="C263" s="5">
        <v>21892</v>
      </c>
      <c r="D263" s="5">
        <v>3519</v>
      </c>
    </row>
    <row r="264" spans="1:4" x14ac:dyDescent="0.25">
      <c r="A264" s="5" t="s">
        <v>15</v>
      </c>
      <c r="B264" s="5">
        <v>7122</v>
      </c>
      <c r="C264" s="5">
        <v>6772</v>
      </c>
      <c r="D264" s="5">
        <v>8627</v>
      </c>
    </row>
    <row r="265" spans="1:4" x14ac:dyDescent="0.25">
      <c r="A265" s="5" t="s">
        <v>16</v>
      </c>
      <c r="B265" s="5">
        <v>12276</v>
      </c>
      <c r="C265" s="5">
        <v>11700</v>
      </c>
      <c r="D265" s="5">
        <v>14682</v>
      </c>
    </row>
    <row r="266" spans="1:4" x14ac:dyDescent="0.25">
      <c r="A266" s="5" t="s">
        <v>17</v>
      </c>
      <c r="B266" s="5">
        <v>32321</v>
      </c>
      <c r="C266" s="5">
        <v>48393</v>
      </c>
      <c r="D266" s="5">
        <v>57284</v>
      </c>
    </row>
    <row r="267" spans="1:4" x14ac:dyDescent="0.25">
      <c r="A267" s="5" t="s">
        <v>18</v>
      </c>
      <c r="B267" s="5">
        <v>55262</v>
      </c>
      <c r="C267" s="5">
        <v>79076</v>
      </c>
      <c r="D267" s="5">
        <v>73331</v>
      </c>
    </row>
    <row r="268" spans="1:4" x14ac:dyDescent="0.25">
      <c r="A268" s="5" t="s">
        <v>19</v>
      </c>
      <c r="B268" s="5">
        <v>72701</v>
      </c>
      <c r="C268" s="5">
        <v>87486</v>
      </c>
      <c r="D268" s="5">
        <v>96317</v>
      </c>
    </row>
    <row r="269" spans="1:4" x14ac:dyDescent="0.25">
      <c r="A269" s="5" t="s">
        <v>20</v>
      </c>
      <c r="B269" s="5">
        <v>231</v>
      </c>
      <c r="C269" s="5">
        <v>319</v>
      </c>
      <c r="D269" s="5">
        <v>190</v>
      </c>
    </row>
    <row r="270" spans="1:4" x14ac:dyDescent="0.25">
      <c r="A270" s="5" t="s">
        <v>21</v>
      </c>
      <c r="B270" s="5">
        <v>56142</v>
      </c>
      <c r="C270" s="5">
        <v>48946</v>
      </c>
      <c r="D270" s="5">
        <v>47845</v>
      </c>
    </row>
    <row r="271" spans="1:4" x14ac:dyDescent="0.25">
      <c r="A271" s="5" t="s">
        <v>22</v>
      </c>
      <c r="B271" s="5">
        <v>173665</v>
      </c>
      <c r="C271" s="5">
        <v>203630</v>
      </c>
      <c r="D271" s="5">
        <v>194606</v>
      </c>
    </row>
    <row r="272" spans="1:4" x14ac:dyDescent="0.25">
      <c r="A272" s="5" t="s">
        <v>23</v>
      </c>
      <c r="B272" s="5">
        <v>5019</v>
      </c>
      <c r="C272" s="5">
        <v>4546</v>
      </c>
      <c r="D272" s="5">
        <v>6717</v>
      </c>
    </row>
    <row r="273" spans="1:4" x14ac:dyDescent="0.25">
      <c r="A273" s="5" t="s">
        <v>24</v>
      </c>
      <c r="B273" s="5">
        <v>2324</v>
      </c>
      <c r="C273" s="5">
        <v>5910</v>
      </c>
      <c r="D273" s="5">
        <v>6972</v>
      </c>
    </row>
    <row r="274" spans="1:4" x14ac:dyDescent="0.25">
      <c r="A274" s="5" t="s">
        <v>25</v>
      </c>
      <c r="B274" s="5">
        <v>5220</v>
      </c>
      <c r="C274" s="5">
        <v>4261</v>
      </c>
      <c r="D274" s="5">
        <v>9681</v>
      </c>
    </row>
    <row r="275" spans="1:4" x14ac:dyDescent="0.25">
      <c r="A275" s="5" t="s">
        <v>26</v>
      </c>
      <c r="B275" s="5">
        <v>4213</v>
      </c>
      <c r="C275" s="5">
        <v>7221</v>
      </c>
      <c r="D275" s="5">
        <v>7047</v>
      </c>
    </row>
    <row r="276" spans="1:4" x14ac:dyDescent="0.25">
      <c r="A276" s="5" t="s">
        <v>27</v>
      </c>
      <c r="B276" s="5">
        <v>61176</v>
      </c>
      <c r="C276" s="5">
        <v>86306</v>
      </c>
      <c r="D276" s="5">
        <v>90260</v>
      </c>
    </row>
    <row r="277" spans="1:4" x14ac:dyDescent="0.25">
      <c r="A277" s="5" t="s">
        <v>28</v>
      </c>
      <c r="B277" s="5">
        <v>648</v>
      </c>
      <c r="C277" s="5">
        <v>488</v>
      </c>
      <c r="D277" s="5">
        <v>619</v>
      </c>
    </row>
    <row r="278" spans="1:4" x14ac:dyDescent="0.25">
      <c r="A278" s="5" t="s">
        <v>29</v>
      </c>
      <c r="B278" s="5">
        <v>21219</v>
      </c>
      <c r="C278" s="5">
        <v>81529</v>
      </c>
      <c r="D278" s="5">
        <v>73670</v>
      </c>
    </row>
    <row r="279" spans="1:4" x14ac:dyDescent="0.25">
      <c r="A279" s="5" t="s">
        <v>30</v>
      </c>
      <c r="B279" s="5">
        <v>53674</v>
      </c>
      <c r="C279" s="5">
        <v>51936</v>
      </c>
      <c r="D279" s="5">
        <v>84780</v>
      </c>
    </row>
    <row r="280" spans="1:4" x14ac:dyDescent="0.25">
      <c r="A280" s="5" t="s">
        <v>31</v>
      </c>
      <c r="B280" s="5">
        <v>1037</v>
      </c>
      <c r="C280" s="5">
        <v>976</v>
      </c>
      <c r="D280" s="5">
        <v>997</v>
      </c>
    </row>
    <row r="281" spans="1:4" x14ac:dyDescent="0.25">
      <c r="A281" s="5" t="s">
        <v>32</v>
      </c>
      <c r="B281" s="5">
        <v>60401</v>
      </c>
      <c r="C281" s="5">
        <v>63229</v>
      </c>
      <c r="D281" s="5">
        <v>73275</v>
      </c>
    </row>
    <row r="282" spans="1:4" x14ac:dyDescent="0.25">
      <c r="A282" s="5" t="s">
        <v>33</v>
      </c>
      <c r="B282" s="5">
        <v>1924</v>
      </c>
      <c r="C282" s="5">
        <v>1566</v>
      </c>
      <c r="D282" s="5">
        <v>2512</v>
      </c>
    </row>
    <row r="283" spans="1:4" x14ac:dyDescent="0.25">
      <c r="A283" s="5" t="s">
        <v>34</v>
      </c>
      <c r="B283" s="5">
        <v>78566</v>
      </c>
      <c r="C283" s="5">
        <v>202701</v>
      </c>
      <c r="D283" s="5">
        <v>217909</v>
      </c>
    </row>
    <row r="284" spans="1:4" x14ac:dyDescent="0.25">
      <c r="A284" s="5" t="s">
        <v>35</v>
      </c>
      <c r="B284" s="5">
        <v>5457</v>
      </c>
      <c r="C284" s="5">
        <v>6299</v>
      </c>
      <c r="D284" s="5">
        <v>10389</v>
      </c>
    </row>
    <row r="285" spans="1:4" x14ac:dyDescent="0.25">
      <c r="A285" s="5" t="s">
        <v>36</v>
      </c>
      <c r="B285" s="5">
        <v>130110</v>
      </c>
      <c r="C285" s="5">
        <v>133327</v>
      </c>
      <c r="D285" s="5">
        <v>128253</v>
      </c>
    </row>
    <row r="286" spans="1:4" x14ac:dyDescent="0.25">
      <c r="A286" s="5" t="s">
        <v>37</v>
      </c>
      <c r="B286" s="5">
        <v>1192770</v>
      </c>
      <c r="C286" s="5">
        <v>1590454</v>
      </c>
      <c r="D286" s="5">
        <v>1721570</v>
      </c>
    </row>
  </sheetData>
  <autoFilter ref="A10:F46">
    <filterColumn colId="0">
      <filters>
        <filter val="Andhra Pradesh"/>
        <filter val="Assam"/>
        <filter val="Bihar"/>
        <filter val="Kerala"/>
        <filter val="Rajasthan"/>
      </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Charts</vt:lpstr>
      </vt:variant>
      <vt:variant>
        <vt:i4>109</vt:i4>
      </vt:variant>
    </vt:vector>
  </HeadingPairs>
  <TitlesOfParts>
    <vt:vector size="156" baseType="lpstr">
      <vt:lpstr>Overview</vt:lpstr>
      <vt:lpstr>A4c. EarlyChildEdu</vt:lpstr>
      <vt:lpstr>B1. GiniRatio</vt:lpstr>
      <vt:lpstr>B3. Wealth1%</vt:lpstr>
      <vt:lpstr>B4. GenderInequality</vt:lpstr>
      <vt:lpstr>C1. Sanitation</vt:lpstr>
      <vt:lpstr>C2. DrinkingWater</vt:lpstr>
      <vt:lpstr>C3. Electricity</vt:lpstr>
      <vt:lpstr>C4. PrimaryEduc</vt:lpstr>
      <vt:lpstr>C5. Infant&lt;5Mort</vt:lpstr>
      <vt:lpstr>C7c. WomenRights</vt:lpstr>
      <vt:lpstr>D1. LaborForce</vt:lpstr>
      <vt:lpstr>D3. HHConsump</vt:lpstr>
      <vt:lpstr>E1. EaseBusiness</vt:lpstr>
      <vt:lpstr>E2. VoiceAccountability</vt:lpstr>
      <vt:lpstr>F1. Mobile</vt:lpstr>
      <vt:lpstr>F2. Internet</vt:lpstr>
      <vt:lpstr>G1.EmploymentRatio</vt:lpstr>
      <vt:lpstr>G2. PCYGrowth</vt:lpstr>
      <vt:lpstr>G3. &lt;$1.25</vt:lpstr>
      <vt:lpstr>H1. GDP-PC</vt:lpstr>
      <vt:lpstr>H2. FoodSecurity</vt:lpstr>
      <vt:lpstr>H3. SlumPop</vt:lpstr>
      <vt:lpstr>H4. LifeExpectancy</vt:lpstr>
      <vt:lpstr>12. R&amp;DExp</vt:lpstr>
      <vt:lpstr>J1. 20yrsfoodsec</vt:lpstr>
      <vt:lpstr>J2. 20yrsSlum</vt:lpstr>
      <vt:lpstr>J3. 20yrLifeExpect</vt:lpstr>
      <vt:lpstr>K1. EnergyIntense</vt:lpstr>
      <vt:lpstr>K2. TotalWater</vt:lpstr>
      <vt:lpstr>K3. Wastewater</vt:lpstr>
      <vt:lpstr>K4. CO2Emission</vt:lpstr>
      <vt:lpstr>K5. AirPollution</vt:lpstr>
      <vt:lpstr>K6. NaturalResources</vt:lpstr>
      <vt:lpstr>K7c. EnergyRenewables</vt:lpstr>
      <vt:lpstr>M1. SD-GDP</vt:lpstr>
      <vt:lpstr>N1. Banking</vt:lpstr>
      <vt:lpstr>N2. FormalCredit</vt:lpstr>
      <vt:lpstr>N5c. InternalConflict</vt:lpstr>
      <vt:lpstr>O1. GovtSSPrograms</vt:lpstr>
      <vt:lpstr>O2. SocialProtection</vt:lpstr>
      <vt:lpstr>O5i. EmergencyResponse</vt:lpstr>
      <vt:lpstr>IrrigatedLand</vt:lpstr>
      <vt:lpstr>SourceIrrigation</vt:lpstr>
      <vt:lpstr>Rainfall</vt:lpstr>
      <vt:lpstr>WaterSource</vt:lpstr>
      <vt:lpstr>CultivatedLand</vt:lpstr>
      <vt:lpstr>A4c. GirlsPrePrimary</vt:lpstr>
      <vt:lpstr>B1. Gini-Rural</vt:lpstr>
      <vt:lpstr>B1. Gini-Urban</vt:lpstr>
      <vt:lpstr>B3.Wealth1%</vt:lpstr>
      <vt:lpstr>B4. MaternalMort </vt:lpstr>
      <vt:lpstr>B4. AdolescentRate</vt:lpstr>
      <vt:lpstr>B4. WomenMLA</vt:lpstr>
      <vt:lpstr>B4.SecondaryFemales</vt:lpstr>
      <vt:lpstr>B4.WomenLabor-Urban</vt:lpstr>
      <vt:lpstr>B4. WomenLabor-Rural</vt:lpstr>
      <vt:lpstr>B4.WomenLabor--All</vt:lpstr>
      <vt:lpstr>B4. AdolescentsBR-Urban</vt:lpstr>
      <vt:lpstr>B4. AdolescentsBR-Rural</vt:lpstr>
      <vt:lpstr>B4. AdolescentsBR-All</vt:lpstr>
      <vt:lpstr>B4. EducSec-All</vt:lpstr>
      <vt:lpstr>B4. EducSec-Urban</vt:lpstr>
      <vt:lpstr>B4. EducSec-Rural</vt:lpstr>
      <vt:lpstr>C1.Sanitation</vt:lpstr>
      <vt:lpstr>C2. AllPopulation</vt:lpstr>
      <vt:lpstr>C2. Rural</vt:lpstr>
      <vt:lpstr>C2. Urban</vt:lpstr>
      <vt:lpstr>C3.ElectricityHH</vt:lpstr>
      <vt:lpstr>C3. AllPopulation (kwh)</vt:lpstr>
      <vt:lpstr>C4.UpPrimary-all</vt:lpstr>
      <vt:lpstr>C4. UpperPrimary-Female</vt:lpstr>
      <vt:lpstr>C4. Primary-SpecialNeedsChild</vt:lpstr>
      <vt:lpstr>C5.InfantMortality</vt:lpstr>
      <vt:lpstr>C5. Under5-All</vt:lpstr>
      <vt:lpstr>C5. Under5-Males</vt:lpstr>
      <vt:lpstr>C5.Under5-Females</vt:lpstr>
      <vt:lpstr>C7c.HumanRights</vt:lpstr>
      <vt:lpstr>D1.LaborForce</vt:lpstr>
      <vt:lpstr>D1. Urban</vt:lpstr>
      <vt:lpstr>D1. Rural</vt:lpstr>
      <vt:lpstr>D1. Rural-SelfEmp</vt:lpstr>
      <vt:lpstr>D1. Rural-RegEmploy</vt:lpstr>
      <vt:lpstr>D1. Rural-HiredCasual</vt:lpstr>
      <vt:lpstr>D3. Combined</vt:lpstr>
      <vt:lpstr>D3.HHConsump-Urban</vt:lpstr>
      <vt:lpstr>D3.HHConsump-Rural</vt:lpstr>
      <vt:lpstr>D3. AllPopulation</vt:lpstr>
      <vt:lpstr>E1.EaseBusiness</vt:lpstr>
      <vt:lpstr>E2.Newspapers</vt:lpstr>
      <vt:lpstr>E2. AllPopulation</vt:lpstr>
      <vt:lpstr>F1.MobileUsers</vt:lpstr>
      <vt:lpstr>F1. AllPopulation</vt:lpstr>
      <vt:lpstr>F2.Internet</vt:lpstr>
      <vt:lpstr>F2. AllPopulation</vt:lpstr>
      <vt:lpstr>G1. EmploymentRatio</vt:lpstr>
      <vt:lpstr>G2.GrowthRate</vt:lpstr>
      <vt:lpstr>G2. AllPopulation</vt:lpstr>
      <vt:lpstr>G3.PovertyLine</vt:lpstr>
      <vt:lpstr>G3. AllPopulation</vt:lpstr>
      <vt:lpstr>G3. Rural</vt:lpstr>
      <vt:lpstr>G4. Urban</vt:lpstr>
      <vt:lpstr>H1.ConstantPrices</vt:lpstr>
      <vt:lpstr>H1.NSDPCapita</vt:lpstr>
      <vt:lpstr>H1. ConstantPrices</vt:lpstr>
      <vt:lpstr>H2. BMI-Women</vt:lpstr>
      <vt:lpstr>H2.Comparison</vt:lpstr>
      <vt:lpstr>H2. BMI-Males</vt:lpstr>
      <vt:lpstr>H2.ByCategories </vt:lpstr>
      <vt:lpstr>H2. BoysOnly</vt:lpstr>
      <vt:lpstr>H2. GirlsOnly</vt:lpstr>
      <vt:lpstr>H3.SlumPop</vt:lpstr>
      <vt:lpstr>H4. All</vt:lpstr>
      <vt:lpstr>H4. Subgroups</vt:lpstr>
      <vt:lpstr>12.R&amp;DExpen</vt:lpstr>
      <vt:lpstr>J1.BMIChangeWomen</vt:lpstr>
      <vt:lpstr>J2. AllPopulation</vt:lpstr>
      <vt:lpstr>IndexChange-All</vt:lpstr>
      <vt:lpstr>Subcategory</vt:lpstr>
      <vt:lpstr>K1.EnergyIntensity</vt:lpstr>
      <vt:lpstr>K1. Energy</vt:lpstr>
      <vt:lpstr>K2. WaterTotal</vt:lpstr>
      <vt:lpstr>K3.WasteH2o</vt:lpstr>
      <vt:lpstr>K3. WasteGenTreat</vt:lpstr>
      <vt:lpstr>K4.Coal</vt:lpstr>
      <vt:lpstr>K5.AirPollution</vt:lpstr>
      <vt:lpstr>K6. Forests</vt:lpstr>
      <vt:lpstr>K7c.EnergyRenewables</vt:lpstr>
      <vt:lpstr>M1.SDGDP</vt:lpstr>
      <vt:lpstr>M1. SDChangeGDP</vt:lpstr>
      <vt:lpstr>N1.Banks-all</vt:lpstr>
      <vt:lpstr>N1.Banks-slum</vt:lpstr>
      <vt:lpstr>N2. CreditAccess</vt:lpstr>
      <vt:lpstr>N5c. Terrorism</vt:lpstr>
      <vt:lpstr>O1. GovtSSProg</vt:lpstr>
      <vt:lpstr>O2. SocialProtect</vt:lpstr>
      <vt:lpstr>O5i.ERS</vt:lpstr>
      <vt:lpstr>O5i. EmergencyVehicles</vt:lpstr>
      <vt:lpstr>Irrigation</vt:lpstr>
      <vt:lpstr>Irrigated-Land</vt:lpstr>
      <vt:lpstr>IrrigationSource</vt:lpstr>
      <vt:lpstr>IrrigatedSource-Assam</vt:lpstr>
      <vt:lpstr>IrrigatedSource-Bihar</vt:lpstr>
      <vt:lpstr>IrrigatedSource-Kerala</vt:lpstr>
      <vt:lpstr>IrrigatedSource-Rajasthan</vt:lpstr>
      <vt:lpstr>IrrigatedSource-AP</vt:lpstr>
      <vt:lpstr>RainfallVar</vt:lpstr>
      <vt:lpstr>RainfallVariability</vt:lpstr>
      <vt:lpstr>WaterSources</vt:lpstr>
      <vt:lpstr>WaterSource-Rajasthan</vt:lpstr>
      <vt:lpstr>WaterSource-Andhra Pradesh</vt:lpstr>
      <vt:lpstr>WaterSource-Bihar</vt:lpstr>
      <vt:lpstr>WaterSource-Assam</vt:lpstr>
      <vt:lpstr>WaterSource-Kerala</vt:lpstr>
      <vt:lpstr>LandCultivated</vt:lpstr>
      <vt:lpstr>CultivatedLand(ha)</vt:lpstr>
    </vt:vector>
  </TitlesOfParts>
  <Company>UC Santa Cruz</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Gabriela Giusta</dc:creator>
  <cp:lastModifiedBy>Gabriella Giusta</cp:lastModifiedBy>
  <dcterms:created xsi:type="dcterms:W3CDTF">2017-02-08T22:08:24Z</dcterms:created>
  <dcterms:modified xsi:type="dcterms:W3CDTF">2018-05-24T01:30:48Z</dcterms:modified>
</cp:coreProperties>
</file>